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activeTab="2"/>
  </bookViews>
  <sheets>
    <sheet name="Line details" sheetId="1" r:id="rId1"/>
    <sheet name="Decal" sheetId="2" r:id="rId2"/>
    <sheet name="Line check" sheetId="3" r:id="rId3"/>
    <sheet name="Line mods" sheetId="4" r:id="rId4"/>
  </sheets>
  <definedNames>
    <definedName name="_xlnm.Print_Area" localSheetId="2">'Line check'!$A$1:$M$18</definedName>
    <definedName name="_xlnm.Print_Area" localSheetId="0">'Line details'!$A$1:$D$121</definedName>
  </definedNames>
  <calcPr fullCalcOnLoad="1"/>
</workbook>
</file>

<file path=xl/sharedStrings.xml><?xml version="1.0" encoding="utf-8"?>
<sst xmlns="http://schemas.openxmlformats.org/spreadsheetml/2006/main" count="315" uniqueCount="132">
  <si>
    <t>Prototype</t>
  </si>
  <si>
    <t>Chrono 12m mk2</t>
  </si>
  <si>
    <t>1</t>
  </si>
  <si>
    <t>A</t>
  </si>
  <si>
    <t>B</t>
  </si>
  <si>
    <t>C</t>
  </si>
  <si>
    <t>D</t>
  </si>
  <si>
    <t>E</t>
  </si>
  <si>
    <t>K</t>
  </si>
  <si>
    <t>Suspension line details</t>
  </si>
  <si>
    <t>Name</t>
  </si>
  <si>
    <t>No.</t>
  </si>
  <si>
    <t>Sewn</t>
  </si>
  <si>
    <t>KR1</t>
  </si>
  <si>
    <t>K12</t>
  </si>
  <si>
    <t>K11</t>
  </si>
  <si>
    <t>K9</t>
  </si>
  <si>
    <t>B12</t>
  </si>
  <si>
    <t>K10</t>
  </si>
  <si>
    <t>B11</t>
  </si>
  <si>
    <t>A11</t>
  </si>
  <si>
    <t>K8</t>
  </si>
  <si>
    <t>C12</t>
  </si>
  <si>
    <t>C11</t>
  </si>
  <si>
    <t>B9</t>
  </si>
  <si>
    <t>A9</t>
  </si>
  <si>
    <t>C9</t>
  </si>
  <si>
    <t>K7</t>
  </si>
  <si>
    <t>K3</t>
  </si>
  <si>
    <t>C10</t>
  </si>
  <si>
    <t>B8</t>
  </si>
  <si>
    <t>A8</t>
  </si>
  <si>
    <t>K5</t>
  </si>
  <si>
    <t>C8</t>
  </si>
  <si>
    <t>B6</t>
  </si>
  <si>
    <t>B3</t>
  </si>
  <si>
    <t>A3</t>
  </si>
  <si>
    <t>A6</t>
  </si>
  <si>
    <t>B5</t>
  </si>
  <si>
    <t>C3</t>
  </si>
  <si>
    <t>A5</t>
  </si>
  <si>
    <t>K2</t>
  </si>
  <si>
    <t>B2</t>
  </si>
  <si>
    <t>C5</t>
  </si>
  <si>
    <t>B7</t>
  </si>
  <si>
    <t>A2</t>
  </si>
  <si>
    <t>A7</t>
  </si>
  <si>
    <t>K4</t>
  </si>
  <si>
    <t>C7</t>
  </si>
  <si>
    <t>C2</t>
  </si>
  <si>
    <t>B4</t>
  </si>
  <si>
    <t>A4</t>
  </si>
  <si>
    <t>C4</t>
  </si>
  <si>
    <t>B1</t>
  </si>
  <si>
    <t>A1</t>
  </si>
  <si>
    <t>KML1</t>
  </si>
  <si>
    <t>C1</t>
  </si>
  <si>
    <t>K1</t>
  </si>
  <si>
    <t>Linked line check sheet</t>
  </si>
  <si>
    <t>Corrected check lengths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</si>
  <si>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</si>
  <si>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</si>
  <si>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</si>
  <si>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</si>
  <si>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</si>
  <si>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</si>
  <si>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</si>
  <si>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</si>
  <si>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</si>
  <si>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</si>
  <si>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</si>
  <si>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Line modifications</t>
  </si>
  <si>
    <t>Individual line lengths</t>
  </si>
  <si>
    <t>Upper/body lines</t>
  </si>
  <si>
    <t>Calc.</t>
  </si>
  <si>
    <t>Adjust</t>
  </si>
  <si>
    <t>Mid lines</t>
  </si>
  <si>
    <t>Full name</t>
  </si>
  <si>
    <t>AM1</t>
  </si>
  <si>
    <t>AM2</t>
  </si>
  <si>
    <t>AM3</t>
  </si>
  <si>
    <t>AM4</t>
  </si>
  <si>
    <t>BM1</t>
  </si>
  <si>
    <t>BM2</t>
  </si>
  <si>
    <t>BM3</t>
  </si>
  <si>
    <t>BM4</t>
  </si>
  <si>
    <t>CM1</t>
  </si>
  <si>
    <t>CM2</t>
  </si>
  <si>
    <t>CM3</t>
  </si>
  <si>
    <t>CM4</t>
  </si>
  <si>
    <t>KML2</t>
  </si>
  <si>
    <t>KMU1</t>
  </si>
  <si>
    <t>KMU2</t>
  </si>
  <si>
    <t>KMU3</t>
  </si>
  <si>
    <t>KMU4</t>
  </si>
  <si>
    <t>Riser lines</t>
  </si>
  <si>
    <t>A-9200-70-GREY Diagonal cut(Caét xeùo)</t>
  </si>
  <si>
    <t>A10,B10</t>
  </si>
  <si>
    <t>KMU4,K6</t>
  </si>
  <si>
    <t>KML2,C6</t>
  </si>
  <si>
    <t>A,B,CM3</t>
  </si>
  <si>
    <t>A,B,CR2</t>
  </si>
  <si>
    <t>A,B,CR1</t>
  </si>
  <si>
    <t xml:space="preserve">A-9200-130-GREY Diagonal cut (Caét xeùo) </t>
  </si>
  <si>
    <t>LAØM 1 BOÄ TAÊNG TOÁC MANTA2 ROØNG ROÏC</t>
  </si>
  <si>
    <t>LIN-7343-420-05</t>
  </si>
  <si>
    <t>PB3</t>
  </si>
  <si>
    <t>PA2</t>
  </si>
  <si>
    <t>PB2&amp;PC1</t>
  </si>
  <si>
    <t>PA1</t>
  </si>
  <si>
    <t>PB1</t>
  </si>
  <si>
    <t>LIN-7343-420-18</t>
  </si>
  <si>
    <t>GUÙT CONNECTORS</t>
  </si>
  <si>
    <t>LIN-40078-GREY-500</t>
  </si>
  <si>
    <t>NO1</t>
  </si>
  <si>
    <t>LIN-AMST-SLV-7/64</t>
  </si>
  <si>
    <t>NO2</t>
  </si>
  <si>
    <t>NO3</t>
  </si>
  <si>
    <t>NO4</t>
  </si>
  <si>
    <t>Cut</t>
  </si>
  <si>
    <t>NO</t>
  </si>
  <si>
    <t>LEFT</t>
  </si>
  <si>
    <t>RIGHT</t>
  </si>
  <si>
    <t>Chrono 12m</t>
  </si>
  <si>
    <t>Chrono2014 12m Productin lines</t>
  </si>
  <si>
    <t>KMU2-3, CM4</t>
  </si>
  <si>
    <t>A,B,CM2, A,BM4</t>
  </si>
  <si>
    <t>A,B,CM1, KMU1</t>
  </si>
  <si>
    <t>Chrono2014 12m</t>
  </si>
  <si>
    <t>PUL-RF25109NC</t>
  </si>
  <si>
    <t>2pcs</t>
  </si>
  <si>
    <t>WEB-NYL-PL-6MM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</si>
</sst>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49"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VNI-Times"/>
      <family val="0"/>
    </font>
    <font>
      <sz val="14"/>
      <color indexed="10"/>
      <name val="VNI-Times"/>
      <family val="0"/>
    </font>
    <font>
      <sz val="14"/>
      <color indexed="8"/>
      <name val="VNI-Times"/>
      <family val="0"/>
    </font>
    <font>
      <sz val="14"/>
      <name val="VNI-Times"/>
      <family val="0"/>
    </font>
    <font>
      <i/>
      <u val="single"/>
      <sz val="12"/>
      <color indexed="8"/>
      <name val="VNI-Times"/>
      <family val="0"/>
    </font>
    <font>
      <sz val="12"/>
      <color indexed="8"/>
      <name val="VNI-Times"/>
      <family val="0"/>
    </font>
    <font>
      <b/>
      <sz val="10"/>
      <color indexed="8"/>
      <name val="VNI-Times"/>
      <family val="0"/>
    </font>
    <font>
      <sz val="8"/>
      <name val="Calibri"/>
      <family val="2"/>
    </font>
    <font>
      <sz val="18"/>
      <color indexed="8"/>
      <name val="VNI-Times"/>
      <family val="0"/>
    </font>
    <font>
      <b/>
      <sz val="12"/>
      <color indexed="8"/>
      <name val="VNI-Times"/>
      <family val="0"/>
    </font>
    <font>
      <b/>
      <sz val="16"/>
      <color indexed="8"/>
      <name val="VNI-Times"/>
      <family val="0"/>
    </font>
    <font>
      <sz val="11"/>
      <color indexed="8"/>
      <name val="VNI-Times"/>
      <family val="0"/>
    </font>
    <font>
      <sz val="16"/>
      <color indexed="8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0" fontId="3" fillId="0" borderId="0" xfId="34" applyFont="1" applyBorder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33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" fontId="8" fillId="0" borderId="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distributed" textRotation="180"/>
    </xf>
    <xf numFmtId="1" fontId="7" fillId="0" borderId="0" xfId="0" applyNumberFormat="1" applyFont="1" applyAlignment="1">
      <alignment horizontal="center" vertical="distributed" textRotation="180"/>
    </xf>
    <xf numFmtId="1" fontId="8" fillId="0" borderId="0" xfId="0" applyNumberFormat="1" applyFont="1" applyAlignment="1">
      <alignment horizontal="center" vertical="distributed" textRotation="180"/>
    </xf>
    <xf numFmtId="0" fontId="12" fillId="0" borderId="0" xfId="0" applyFont="1" applyAlignment="1">
      <alignment horizontal="center" vertical="distributed" textRotation="180"/>
    </xf>
    <xf numFmtId="0" fontId="7" fillId="0" borderId="0" xfId="0" applyFont="1" applyAlignment="1">
      <alignment horizontal="center" vertical="distributed" textRotation="180"/>
    </xf>
    <xf numFmtId="0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33" applyFont="1" applyBorder="1" applyAlignment="1">
      <alignment horizontal="right"/>
      <protection/>
    </xf>
    <xf numFmtId="0" fontId="6" fillId="0" borderId="0" xfId="0" applyFont="1" applyBorder="1" applyAlignment="1">
      <alignment horizontal="right"/>
    </xf>
    <xf numFmtId="1" fontId="14" fillId="0" borderId="0" xfId="0" applyNumberFormat="1" applyFont="1" applyAlignment="1">
      <alignment/>
    </xf>
    <xf numFmtId="1" fontId="13" fillId="0" borderId="0" xfId="0" applyNumberFormat="1" applyFont="1" applyFill="1" applyBorder="1" applyAlignment="1" applyProtection="1">
      <alignment vertical="top"/>
      <protection/>
    </xf>
    <xf numFmtId="1" fontId="9" fillId="0" borderId="0" xfId="0" applyNumberFormat="1" applyFont="1" applyFill="1" applyBorder="1" applyAlignment="1" applyProtection="1">
      <alignment vertical="top"/>
      <protection/>
    </xf>
    <xf numFmtId="1" fontId="9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>
      <alignment/>
    </xf>
    <xf numFmtId="0" fontId="5" fillId="32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15" fillId="0" borderId="0" xfId="0" applyNumberFormat="1" applyFont="1" applyAlignment="1">
      <alignment horizontal="center" vertical="distributed" textRotation="180"/>
    </xf>
    <xf numFmtId="0" fontId="15" fillId="0" borderId="0" xfId="0" applyFont="1" applyAlignment="1">
      <alignment horizontal="center" vertical="distributed" textRotation="18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er" xfId="33"/>
    <cellStyle name="Materi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57150</xdr:rowOff>
    </xdr:from>
    <xdr:to>
      <xdr:col>3</xdr:col>
      <xdr:colOff>438150</xdr:colOff>
      <xdr:row>12</xdr:row>
      <xdr:rowOff>142875</xdr:rowOff>
    </xdr:to>
    <xdr:pic>
      <xdr:nvPicPr>
        <xdr:cNvPr id="1" name="Picture 3" descr="C:\Documents and Settings\products\Desktop\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09600"/>
          <a:ext cx="48291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69</xdr:row>
      <xdr:rowOff>57150</xdr:rowOff>
    </xdr:from>
    <xdr:to>
      <xdr:col>3</xdr:col>
      <xdr:colOff>390525</xdr:colOff>
      <xdr:row>80</xdr:row>
      <xdr:rowOff>114300</xdr:rowOff>
    </xdr:to>
    <xdr:pic>
      <xdr:nvPicPr>
        <xdr:cNvPr id="2" name="Picture 4" descr="C:\Documents and Settings\products\Desktop\untitl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839825"/>
          <a:ext cx="47910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1685925</xdr:colOff>
      <xdr:row>85</xdr:row>
      <xdr:rowOff>152400</xdr:rowOff>
    </xdr:from>
    <xdr:to>
      <xdr:col>0</xdr:col>
      <xdr:colOff>1695450</xdr:colOff>
      <xdr:row>94</xdr:row>
      <xdr:rowOff>9525</xdr:rowOff>
    </xdr:to>
    <xdr:sp>
      <xdr:nvSpPr>
        <xdr:cNvPr id="3" name="Line 4"/>
        <xdr:cNvSpPr>
          <a:spLocks/>
        </xdr:cNvSpPr>
      </xdr:nvSpPr>
      <xdr:spPr>
        <a:xfrm>
          <a:off x="1685925" y="16916400"/>
          <a:ext cx="9525" cy="15716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03">
      <selection activeCell="D124" sqref="D124"/>
    </sheetView>
  </sheetViews>
  <sheetFormatPr defaultColWidth="9.140625" defaultRowHeight="15"/>
  <cols>
    <col min="1" max="1" width="47.57421875" style="19" customWidth="1"/>
    <col min="2" max="2" width="9.28125" style="18" customWidth="1"/>
    <col min="3" max="4" width="9.28125" style="32" customWidth="1"/>
    <col min="5" max="16384" width="9.140625" style="19" customWidth="1"/>
  </cols>
  <sheetData>
    <row r="1" spans="1:4" s="24" customFormat="1" ht="23.25">
      <c r="A1" s="24" t="s">
        <v>124</v>
      </c>
      <c r="B1" s="25"/>
      <c r="C1" s="47">
        <v>41648</v>
      </c>
      <c r="D1" s="48"/>
    </row>
    <row r="2" ht="20.25">
      <c r="A2" s="17" t="s">
        <v>9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8">
      <c r="A14" s="3" t="s">
        <v>96</v>
      </c>
    </row>
    <row r="15" spans="1:11" s="21" customFormat="1" ht="15.75">
      <c r="A15" s="20" t="s">
        <v>10</v>
      </c>
      <c r="B15" s="20" t="s">
        <v>11</v>
      </c>
      <c r="C15" s="33" t="s">
        <v>12</v>
      </c>
      <c r="D15" s="31" t="s">
        <v>119</v>
      </c>
      <c r="G15" s="11"/>
      <c r="H15" s="12" t="s">
        <v>3</v>
      </c>
      <c r="I15" s="12" t="s">
        <v>4</v>
      </c>
      <c r="J15" s="12" t="s">
        <v>5</v>
      </c>
      <c r="K15" s="12" t="s">
        <v>8</v>
      </c>
    </row>
    <row r="16" spans="1:11" ht="15.75">
      <c r="A16" s="22" t="s">
        <v>14</v>
      </c>
      <c r="B16" s="23">
        <v>2</v>
      </c>
      <c r="C16" s="34">
        <v>557</v>
      </c>
      <c r="D16" s="34">
        <f aca="true" t="shared" si="0" ref="D16:D47">C16-8</f>
        <v>549</v>
      </c>
      <c r="G16" s="12">
        <v>1</v>
      </c>
      <c r="H16" s="13">
        <f>$C$62+$C$66+$C$86+5-3-4</f>
        <v>5589</v>
      </c>
      <c r="I16" s="13">
        <f>$C$61+$C$66+$C$86+5-3-4</f>
        <v>5568</v>
      </c>
      <c r="J16" s="13">
        <f>$C$64+$C$66+$C$86+5-3-4</f>
        <v>5668</v>
      </c>
      <c r="K16" s="13">
        <f>$C$65+$C$66+$C$63+$C$85+5-3-3-4</f>
        <v>6760</v>
      </c>
    </row>
    <row r="17" spans="1:11" ht="15.75">
      <c r="A17" s="22" t="s">
        <v>15</v>
      </c>
      <c r="B17" s="23">
        <v>2</v>
      </c>
      <c r="C17" s="34">
        <v>571</v>
      </c>
      <c r="D17" s="34">
        <f t="shared" si="0"/>
        <v>563</v>
      </c>
      <c r="G17" s="12">
        <v>2</v>
      </c>
      <c r="H17" s="13">
        <f>C51+$C$66+$C$86+5-3-4</f>
        <v>5407</v>
      </c>
      <c r="I17" s="13">
        <f>C48+$C$66+$C$86+5-3-4</f>
        <v>5381</v>
      </c>
      <c r="J17" s="13">
        <f>C56+$C$66+$C$86+5-3-4</f>
        <v>5472</v>
      </c>
      <c r="K17" s="13">
        <f>C47+$C$66+$C$63+$C$85+5-3-3-4</f>
        <v>6447</v>
      </c>
    </row>
    <row r="18" spans="1:11" ht="15.75">
      <c r="A18" s="22" t="s">
        <v>16</v>
      </c>
      <c r="B18" s="23">
        <v>2</v>
      </c>
      <c r="C18" s="34">
        <v>638</v>
      </c>
      <c r="D18" s="34">
        <f t="shared" si="0"/>
        <v>630</v>
      </c>
      <c r="G18" s="12">
        <v>3</v>
      </c>
      <c r="H18" s="13">
        <f>C41+$C$66+$C$86+5-3-4</f>
        <v>5309</v>
      </c>
      <c r="I18" s="13">
        <f>C40+$C$66+$C$86+5-3-4</f>
        <v>5279</v>
      </c>
      <c r="J18" s="13">
        <f>C45+$C$66+$C$86+5-3-4</f>
        <v>5354</v>
      </c>
      <c r="K18" s="13">
        <f>C32+$C$66+$C$63+$C$85+5-3-3-4</f>
        <v>6190</v>
      </c>
    </row>
    <row r="19" spans="1:11" ht="15.75">
      <c r="A19" s="22" t="s">
        <v>17</v>
      </c>
      <c r="B19" s="23">
        <v>2</v>
      </c>
      <c r="C19" s="34">
        <v>641</v>
      </c>
      <c r="D19" s="34">
        <f t="shared" si="0"/>
        <v>633</v>
      </c>
      <c r="G19" s="12">
        <v>4</v>
      </c>
      <c r="H19" s="13">
        <f>$C$59+$C$53+$C$86+5-3-4</f>
        <v>5143</v>
      </c>
      <c r="I19" s="13">
        <f>$C$57+$C$53+$C$86+5-3-4</f>
        <v>5115</v>
      </c>
      <c r="J19" s="13">
        <f>$C$60+$C$53+$C$86+5-3-4</f>
        <v>5190</v>
      </c>
      <c r="K19" s="13">
        <f>$C$54+$C$37+$C$63+$C$85+5-3-3-4</f>
        <v>5978</v>
      </c>
    </row>
    <row r="20" spans="1:11" ht="15.75">
      <c r="A20" s="22" t="s">
        <v>18</v>
      </c>
      <c r="B20" s="23">
        <v>2</v>
      </c>
      <c r="C20" s="34">
        <v>660</v>
      </c>
      <c r="D20" s="34">
        <f t="shared" si="0"/>
        <v>652</v>
      </c>
      <c r="G20" s="12">
        <v>5</v>
      </c>
      <c r="H20" s="13">
        <f>C46+$C$53+$C$86+5-3-4</f>
        <v>4999</v>
      </c>
      <c r="I20" s="13">
        <f>C44+$C$53+$C$86+5-3-4</f>
        <v>4968</v>
      </c>
      <c r="J20" s="13">
        <f>C49+$C$53+$C$86+5-3-4</f>
        <v>5030</v>
      </c>
      <c r="K20" s="13">
        <f>C36+$C$37+$C$63+$C$85+5-3-3-4</f>
        <v>5724</v>
      </c>
    </row>
    <row r="21" spans="1:11" ht="15.75">
      <c r="A21" s="22" t="s">
        <v>19</v>
      </c>
      <c r="B21" s="23">
        <v>2</v>
      </c>
      <c r="C21" s="34">
        <v>675</v>
      </c>
      <c r="D21" s="34">
        <f t="shared" si="0"/>
        <v>667</v>
      </c>
      <c r="G21" s="12">
        <v>6</v>
      </c>
      <c r="H21" s="13">
        <f>C42+$C$53+$C$86+5-3-4</f>
        <v>4950</v>
      </c>
      <c r="I21" s="13">
        <f>C39+$C$53+$C$86+5-3-4</f>
        <v>4917</v>
      </c>
      <c r="J21" s="13">
        <f>C43+$C$53+$C$86+5-3-4</f>
        <v>4960</v>
      </c>
      <c r="K21" s="13">
        <f>C28+$C$37+$C$63+$C$85+5-3-3-4</f>
        <v>5575</v>
      </c>
    </row>
    <row r="22" spans="1:11" ht="15.75">
      <c r="A22" s="22" t="s">
        <v>20</v>
      </c>
      <c r="B22" s="23">
        <v>2</v>
      </c>
      <c r="C22" s="34">
        <v>690</v>
      </c>
      <c r="D22" s="34">
        <f t="shared" si="0"/>
        <v>682</v>
      </c>
      <c r="G22" s="12">
        <v>7</v>
      </c>
      <c r="H22" s="13">
        <f>$C$52+$C$58+$C$84+5-3-4</f>
        <v>4596</v>
      </c>
      <c r="I22" s="13">
        <f>$C$50+$C$58+$C$84+5-3-4</f>
        <v>4586</v>
      </c>
      <c r="J22" s="13">
        <f>$C$55+$C$58+$C$84+5-3-4</f>
        <v>4652</v>
      </c>
      <c r="K22" s="13">
        <f>$C$31+$C$37+$C$43+$C$85+5-3-3-4</f>
        <v>5365</v>
      </c>
    </row>
    <row r="23" spans="1:11" ht="15.75">
      <c r="A23" s="22" t="s">
        <v>21</v>
      </c>
      <c r="B23" s="23">
        <v>2</v>
      </c>
      <c r="C23" s="34">
        <v>747</v>
      </c>
      <c r="D23" s="34">
        <f t="shared" si="0"/>
        <v>739</v>
      </c>
      <c r="G23" s="12">
        <v>8</v>
      </c>
      <c r="H23" s="13">
        <f>C35+$C$58+$C$84+5-3-4</f>
        <v>4382</v>
      </c>
      <c r="I23" s="13">
        <f>C34+$C$58+$C$84+5-3-4</f>
        <v>4373</v>
      </c>
      <c r="J23" s="13">
        <f>C38+$C$58+$C$84+5-3-4</f>
        <v>4432</v>
      </c>
      <c r="K23" s="13">
        <f>C23+$C$37+$C$43+$C$85+5-3-3-4</f>
        <v>5150</v>
      </c>
    </row>
    <row r="24" spans="1:11" ht="15.75">
      <c r="A24" s="22" t="s">
        <v>97</v>
      </c>
      <c r="B24" s="23">
        <v>4</v>
      </c>
      <c r="C24" s="34">
        <v>808</v>
      </c>
      <c r="D24" s="34">
        <f t="shared" si="0"/>
        <v>800</v>
      </c>
      <c r="G24" s="12">
        <v>9</v>
      </c>
      <c r="H24" s="13">
        <f>C29+$C$58+$C$84+5-3-4</f>
        <v>4242</v>
      </c>
      <c r="I24" s="13">
        <f>C27+$C$58+$C$84+5-3-4</f>
        <v>4233</v>
      </c>
      <c r="J24" s="13">
        <f>C30+$C$58+$C$84+5-3-4</f>
        <v>4280</v>
      </c>
      <c r="K24" s="13">
        <f>C18+$C$37+$C$43+$C$85+5-3-3-4</f>
        <v>5041</v>
      </c>
    </row>
    <row r="25" spans="1:11" ht="15.75">
      <c r="A25" s="22" t="s">
        <v>22</v>
      </c>
      <c r="B25" s="23">
        <v>2</v>
      </c>
      <c r="C25" s="34">
        <v>813</v>
      </c>
      <c r="D25" s="34">
        <f t="shared" si="0"/>
        <v>805</v>
      </c>
      <c r="G25" s="12">
        <v>10</v>
      </c>
      <c r="H25" s="13">
        <f>$C$24+$C$53+$C$84+5-3-4</f>
        <v>4053</v>
      </c>
      <c r="I25" s="13">
        <f>$C$24+$C$53+$C$84+5-3-4</f>
        <v>4053</v>
      </c>
      <c r="J25" s="13">
        <f>$C$33+$C$37+$C$84+5-3-4</f>
        <v>4092</v>
      </c>
      <c r="K25" s="13">
        <f>$C$20+$C$28+$C$43+$C$85+5-3-3-4</f>
        <v>4883</v>
      </c>
    </row>
    <row r="26" spans="1:11" ht="15.75">
      <c r="A26" s="22" t="s">
        <v>23</v>
      </c>
      <c r="B26" s="23">
        <v>2</v>
      </c>
      <c r="C26" s="34">
        <v>881</v>
      </c>
      <c r="D26" s="34">
        <f t="shared" si="0"/>
        <v>873</v>
      </c>
      <c r="G26" s="12">
        <v>11</v>
      </c>
      <c r="H26" s="13">
        <f>C22+$C$53+$C$84+5-3-4</f>
        <v>3935</v>
      </c>
      <c r="I26" s="13">
        <f>C21+$C$53+$C$84+5-3-4</f>
        <v>3920</v>
      </c>
      <c r="J26" s="13">
        <f>C26+$C$37+$C$84+5-3-4</f>
        <v>3945</v>
      </c>
      <c r="K26" s="13">
        <f>C17+$C$28+$C$43+$C$85+5-3-3-4</f>
        <v>4794</v>
      </c>
    </row>
    <row r="27" spans="1:11" ht="15.75">
      <c r="A27" s="22" t="s">
        <v>24</v>
      </c>
      <c r="B27" s="23">
        <v>2</v>
      </c>
      <c r="C27" s="34">
        <v>898</v>
      </c>
      <c r="D27" s="34">
        <f t="shared" si="0"/>
        <v>890</v>
      </c>
      <c r="G27" s="12">
        <v>12</v>
      </c>
      <c r="H27" s="11"/>
      <c r="I27" s="13">
        <f>C19+$C$53+$C$84+5-3-4</f>
        <v>3886</v>
      </c>
      <c r="J27" s="13">
        <f>C25+$C$37+$C$84+5-3-4</f>
        <v>3877</v>
      </c>
      <c r="K27" s="13">
        <f>C16+$C$28+$C$43+$C$85+5-3-3-4</f>
        <v>4780</v>
      </c>
    </row>
    <row r="28" spans="1:4" ht="15">
      <c r="A28" s="22" t="s">
        <v>98</v>
      </c>
      <c r="B28" s="23">
        <v>4</v>
      </c>
      <c r="C28" s="34">
        <v>902</v>
      </c>
      <c r="D28" s="34">
        <f t="shared" si="0"/>
        <v>894</v>
      </c>
    </row>
    <row r="29" spans="1:4" ht="15">
      <c r="A29" s="22" t="s">
        <v>25</v>
      </c>
      <c r="B29" s="23">
        <v>2</v>
      </c>
      <c r="C29" s="34">
        <v>907</v>
      </c>
      <c r="D29" s="34">
        <f t="shared" si="0"/>
        <v>899</v>
      </c>
    </row>
    <row r="30" spans="1:11" ht="15.75">
      <c r="A30" s="22" t="s">
        <v>26</v>
      </c>
      <c r="B30" s="23">
        <v>2</v>
      </c>
      <c r="C30" s="34">
        <v>945</v>
      </c>
      <c r="D30" s="34">
        <f t="shared" si="0"/>
        <v>937</v>
      </c>
      <c r="G30" s="11"/>
      <c r="H30" s="12" t="s">
        <v>3</v>
      </c>
      <c r="I30" s="12" t="s">
        <v>4</v>
      </c>
      <c r="J30" s="12" t="s">
        <v>5</v>
      </c>
      <c r="K30" s="12" t="s">
        <v>8</v>
      </c>
    </row>
    <row r="31" spans="1:11" ht="15.75">
      <c r="A31" s="22" t="s">
        <v>27</v>
      </c>
      <c r="B31" s="23">
        <v>2</v>
      </c>
      <c r="C31" s="34">
        <v>962</v>
      </c>
      <c r="D31" s="34">
        <f t="shared" si="0"/>
        <v>954</v>
      </c>
      <c r="G31" s="12">
        <v>1</v>
      </c>
      <c r="H31" s="13">
        <f>H16-'Line check'!B7</f>
        <v>0</v>
      </c>
      <c r="I31" s="13">
        <f>I16-'Line check'!E7</f>
        <v>0</v>
      </c>
      <c r="J31" s="13">
        <f>J16-'Line check'!H7</f>
        <v>0</v>
      </c>
      <c r="K31" s="13">
        <f>K16-'Line check'!K7</f>
        <v>0</v>
      </c>
    </row>
    <row r="32" spans="1:11" ht="15.75">
      <c r="A32" s="22" t="s">
        <v>28</v>
      </c>
      <c r="B32" s="23">
        <v>2</v>
      </c>
      <c r="C32" s="34">
        <v>975</v>
      </c>
      <c r="D32" s="34">
        <f t="shared" si="0"/>
        <v>967</v>
      </c>
      <c r="G32" s="12">
        <v>2</v>
      </c>
      <c r="H32" s="13">
        <f>H17-'Line check'!B8</f>
        <v>0</v>
      </c>
      <c r="I32" s="13">
        <f>I17-'Line check'!E8</f>
        <v>0</v>
      </c>
      <c r="J32" s="13">
        <f>J17-'Line check'!H8</f>
        <v>0</v>
      </c>
      <c r="K32" s="13">
        <f>K17-'Line check'!K8</f>
        <v>0</v>
      </c>
    </row>
    <row r="33" spans="1:11" ht="15.75">
      <c r="A33" s="22" t="s">
        <v>29</v>
      </c>
      <c r="B33" s="23">
        <v>2</v>
      </c>
      <c r="C33" s="34">
        <v>1028</v>
      </c>
      <c r="D33" s="34">
        <f t="shared" si="0"/>
        <v>1020</v>
      </c>
      <c r="G33" s="12">
        <v>3</v>
      </c>
      <c r="H33" s="13">
        <f>H18-'Line check'!B9</f>
        <v>0</v>
      </c>
      <c r="I33" s="13">
        <f>I18-'Line check'!E9</f>
        <v>0</v>
      </c>
      <c r="J33" s="13">
        <f>J18-'Line check'!H9</f>
        <v>0</v>
      </c>
      <c r="K33" s="13">
        <f>K18-'Line check'!K9</f>
        <v>0</v>
      </c>
    </row>
    <row r="34" spans="1:11" ht="15.75">
      <c r="A34" s="22" t="s">
        <v>30</v>
      </c>
      <c r="B34" s="23">
        <v>2</v>
      </c>
      <c r="C34" s="34">
        <v>1038</v>
      </c>
      <c r="D34" s="34">
        <f t="shared" si="0"/>
        <v>1030</v>
      </c>
      <c r="G34" s="12">
        <v>4</v>
      </c>
      <c r="H34" s="13">
        <f>H19-'Line check'!B10</f>
        <v>0</v>
      </c>
      <c r="I34" s="13">
        <f>I19-'Line check'!E10</f>
        <v>0</v>
      </c>
      <c r="J34" s="13">
        <f>J19-'Line check'!H10</f>
        <v>0</v>
      </c>
      <c r="K34" s="13">
        <f>K19-'Line check'!K10</f>
        <v>0</v>
      </c>
    </row>
    <row r="35" spans="1:11" ht="15.75">
      <c r="A35" s="22" t="s">
        <v>31</v>
      </c>
      <c r="B35" s="23">
        <v>2</v>
      </c>
      <c r="C35" s="34">
        <v>1047</v>
      </c>
      <c r="D35" s="34">
        <f t="shared" si="0"/>
        <v>1039</v>
      </c>
      <c r="G35" s="12">
        <v>5</v>
      </c>
      <c r="H35" s="13">
        <f>H20-'Line check'!B11</f>
        <v>0</v>
      </c>
      <c r="I35" s="13">
        <f>I20-'Line check'!E11</f>
        <v>0</v>
      </c>
      <c r="J35" s="13">
        <f>J20-'Line check'!H11</f>
        <v>0</v>
      </c>
      <c r="K35" s="13">
        <f>K20-'Line check'!K11</f>
        <v>0</v>
      </c>
    </row>
    <row r="36" spans="1:11" ht="15.75">
      <c r="A36" s="22" t="s">
        <v>32</v>
      </c>
      <c r="B36" s="23">
        <v>2</v>
      </c>
      <c r="C36" s="34">
        <v>1051</v>
      </c>
      <c r="D36" s="34">
        <f t="shared" si="0"/>
        <v>1043</v>
      </c>
      <c r="G36" s="12">
        <v>6</v>
      </c>
      <c r="H36" s="13">
        <f>H21-'Line check'!B12</f>
        <v>0</v>
      </c>
      <c r="I36" s="13">
        <f>I21-'Line check'!E12</f>
        <v>0</v>
      </c>
      <c r="J36" s="13">
        <f>J21-'Line check'!H12</f>
        <v>0</v>
      </c>
      <c r="K36" s="13">
        <f>K21-'Line check'!K12</f>
        <v>0</v>
      </c>
    </row>
    <row r="37" spans="1:11" ht="15.75">
      <c r="A37" s="22" t="s">
        <v>125</v>
      </c>
      <c r="B37" s="23">
        <v>6</v>
      </c>
      <c r="C37" s="34">
        <v>1082</v>
      </c>
      <c r="D37" s="34">
        <f t="shared" si="0"/>
        <v>1074</v>
      </c>
      <c r="G37" s="12">
        <v>7</v>
      </c>
      <c r="H37" s="13">
        <f>H22-'Line check'!B13</f>
        <v>0</v>
      </c>
      <c r="I37" s="13">
        <f>I22-'Line check'!E13</f>
        <v>0</v>
      </c>
      <c r="J37" s="13">
        <f>J22-'Line check'!H13</f>
        <v>0</v>
      </c>
      <c r="K37" s="13">
        <f>K22-'Line check'!K13</f>
        <v>0</v>
      </c>
    </row>
    <row r="38" spans="1:11" ht="15.75">
      <c r="A38" s="22" t="s">
        <v>33</v>
      </c>
      <c r="B38" s="23">
        <v>2</v>
      </c>
      <c r="C38" s="34">
        <v>1097</v>
      </c>
      <c r="D38" s="34">
        <f t="shared" si="0"/>
        <v>1089</v>
      </c>
      <c r="G38" s="12">
        <v>8</v>
      </c>
      <c r="H38" s="13">
        <f>H23-'Line check'!B14</f>
        <v>0</v>
      </c>
      <c r="I38" s="13">
        <f>I23-'Line check'!E14</f>
        <v>0</v>
      </c>
      <c r="J38" s="13">
        <f>J23-'Line check'!H14</f>
        <v>0</v>
      </c>
      <c r="K38" s="13">
        <f>K23-'Line check'!K14</f>
        <v>0</v>
      </c>
    </row>
    <row r="39" spans="1:11" ht="15.75">
      <c r="A39" s="22" t="s">
        <v>34</v>
      </c>
      <c r="B39" s="23">
        <v>2</v>
      </c>
      <c r="C39" s="34">
        <v>1130</v>
      </c>
      <c r="D39" s="34">
        <f t="shared" si="0"/>
        <v>1122</v>
      </c>
      <c r="G39" s="12">
        <v>9</v>
      </c>
      <c r="H39" s="13">
        <f>H24-'Line check'!B15</f>
        <v>0</v>
      </c>
      <c r="I39" s="13">
        <f>I24-'Line check'!E15</f>
        <v>0</v>
      </c>
      <c r="J39" s="13">
        <f>J24-'Line check'!H15</f>
        <v>0</v>
      </c>
      <c r="K39" s="13">
        <f>K24-'Line check'!K15</f>
        <v>0</v>
      </c>
    </row>
    <row r="40" spans="1:11" ht="15.75">
      <c r="A40" s="22" t="s">
        <v>35</v>
      </c>
      <c r="B40" s="23">
        <v>2</v>
      </c>
      <c r="C40" s="34">
        <v>1131</v>
      </c>
      <c r="D40" s="34">
        <f t="shared" si="0"/>
        <v>1123</v>
      </c>
      <c r="G40" s="12">
        <v>10</v>
      </c>
      <c r="H40" s="13">
        <f>H25-'Line check'!B16</f>
        <v>0</v>
      </c>
      <c r="I40" s="13">
        <f>I25-'Line check'!E16</f>
        <v>0</v>
      </c>
      <c r="J40" s="13">
        <f>J25-'Line check'!H16</f>
        <v>0</v>
      </c>
      <c r="K40" s="13">
        <f>K25-'Line check'!K16</f>
        <v>0</v>
      </c>
    </row>
    <row r="41" spans="1:11" ht="15.75">
      <c r="A41" s="22" t="s">
        <v>36</v>
      </c>
      <c r="B41" s="23">
        <v>2</v>
      </c>
      <c r="C41" s="34">
        <v>1161</v>
      </c>
      <c r="D41" s="34">
        <f t="shared" si="0"/>
        <v>1153</v>
      </c>
      <c r="G41" s="12">
        <v>11</v>
      </c>
      <c r="H41" s="13">
        <f>H26-'Line check'!B17</f>
        <v>0</v>
      </c>
      <c r="I41" s="13">
        <f>I26-'Line check'!E17</f>
        <v>0</v>
      </c>
      <c r="J41" s="13">
        <f>J26-'Line check'!H17</f>
        <v>0</v>
      </c>
      <c r="K41" s="13">
        <f>K26-'Line check'!K17</f>
        <v>0</v>
      </c>
    </row>
    <row r="42" spans="1:11" ht="15.75">
      <c r="A42" s="22" t="s">
        <v>37</v>
      </c>
      <c r="B42" s="23">
        <v>2</v>
      </c>
      <c r="C42" s="34">
        <v>1163</v>
      </c>
      <c r="D42" s="34">
        <f t="shared" si="0"/>
        <v>1155</v>
      </c>
      <c r="G42" s="12">
        <v>12</v>
      </c>
      <c r="H42" s="11"/>
      <c r="I42" s="13">
        <f>I27-'Line check'!E18</f>
        <v>0</v>
      </c>
      <c r="J42" s="13">
        <f>J27-'Line check'!H18</f>
        <v>0</v>
      </c>
      <c r="K42" s="13">
        <f>K27-'Line check'!K18</f>
        <v>0</v>
      </c>
    </row>
    <row r="43" spans="1:4" ht="15">
      <c r="A43" s="22" t="s">
        <v>99</v>
      </c>
      <c r="B43" s="23">
        <v>4</v>
      </c>
      <c r="C43" s="34">
        <v>1173</v>
      </c>
      <c r="D43" s="34">
        <f t="shared" si="0"/>
        <v>1165</v>
      </c>
    </row>
    <row r="44" spans="1:4" ht="15">
      <c r="A44" s="22" t="s">
        <v>38</v>
      </c>
      <c r="B44" s="23">
        <v>2</v>
      </c>
      <c r="C44" s="34">
        <v>1181</v>
      </c>
      <c r="D44" s="34">
        <f t="shared" si="0"/>
        <v>1173</v>
      </c>
    </row>
    <row r="45" spans="1:11" ht="15.75">
      <c r="A45" s="22" t="s">
        <v>39</v>
      </c>
      <c r="B45" s="23">
        <v>2</v>
      </c>
      <c r="C45" s="34">
        <v>1206</v>
      </c>
      <c r="D45" s="34">
        <f t="shared" si="0"/>
        <v>1198</v>
      </c>
      <c r="G45" s="11"/>
      <c r="H45" s="12" t="s">
        <v>3</v>
      </c>
      <c r="I45" s="12" t="s">
        <v>4</v>
      </c>
      <c r="J45" s="12" t="s">
        <v>5</v>
      </c>
      <c r="K45" s="12" t="s">
        <v>8</v>
      </c>
    </row>
    <row r="46" spans="1:11" ht="15.75">
      <c r="A46" s="22" t="s">
        <v>40</v>
      </c>
      <c r="B46" s="23">
        <v>2</v>
      </c>
      <c r="C46" s="34">
        <v>1212</v>
      </c>
      <c r="D46" s="34">
        <f t="shared" si="0"/>
        <v>1204</v>
      </c>
      <c r="G46" s="12">
        <v>1</v>
      </c>
      <c r="H46" s="13">
        <f>5-3-4</f>
        <v>-2</v>
      </c>
      <c r="I46" s="13">
        <f>5-3-4</f>
        <v>-2</v>
      </c>
      <c r="J46" s="13">
        <f>5-3-4</f>
        <v>-2</v>
      </c>
      <c r="K46" s="13">
        <f>5-3-3-4</f>
        <v>-5</v>
      </c>
    </row>
    <row r="47" spans="1:11" ht="15.75">
      <c r="A47" s="22" t="s">
        <v>41</v>
      </c>
      <c r="B47" s="23">
        <v>2</v>
      </c>
      <c r="C47" s="34">
        <v>1232</v>
      </c>
      <c r="D47" s="34">
        <f t="shared" si="0"/>
        <v>1224</v>
      </c>
      <c r="G47" s="12">
        <v>2</v>
      </c>
      <c r="H47" s="13">
        <f aca="true" t="shared" si="1" ref="H47:J57">5-3-4</f>
        <v>-2</v>
      </c>
      <c r="I47" s="13">
        <f t="shared" si="1"/>
        <v>-2</v>
      </c>
      <c r="J47" s="13">
        <f t="shared" si="1"/>
        <v>-2</v>
      </c>
      <c r="K47" s="13">
        <f aca="true" t="shared" si="2" ref="K47:K57">5-3-3-4</f>
        <v>-5</v>
      </c>
    </row>
    <row r="48" spans="1:11" ht="15.75">
      <c r="A48" s="22" t="s">
        <v>42</v>
      </c>
      <c r="B48" s="23">
        <v>2</v>
      </c>
      <c r="C48" s="34">
        <v>1233</v>
      </c>
      <c r="D48" s="34">
        <f aca="true" t="shared" si="3" ref="D48:D66">C48-8</f>
        <v>1225</v>
      </c>
      <c r="G48" s="12">
        <v>3</v>
      </c>
      <c r="H48" s="13">
        <f t="shared" si="1"/>
        <v>-2</v>
      </c>
      <c r="I48" s="13">
        <f t="shared" si="1"/>
        <v>-2</v>
      </c>
      <c r="J48" s="13">
        <f t="shared" si="1"/>
        <v>-2</v>
      </c>
      <c r="K48" s="13">
        <f t="shared" si="2"/>
        <v>-5</v>
      </c>
    </row>
    <row r="49" spans="1:11" ht="15.75">
      <c r="A49" s="22" t="s">
        <v>43</v>
      </c>
      <c r="B49" s="23">
        <v>2</v>
      </c>
      <c r="C49" s="34">
        <v>1243</v>
      </c>
      <c r="D49" s="34">
        <f t="shared" si="3"/>
        <v>1235</v>
      </c>
      <c r="G49" s="12">
        <v>4</v>
      </c>
      <c r="H49" s="13">
        <f t="shared" si="1"/>
        <v>-2</v>
      </c>
      <c r="I49" s="13">
        <f t="shared" si="1"/>
        <v>-2</v>
      </c>
      <c r="J49" s="13">
        <f t="shared" si="1"/>
        <v>-2</v>
      </c>
      <c r="K49" s="13">
        <f t="shared" si="2"/>
        <v>-5</v>
      </c>
    </row>
    <row r="50" spans="1:11" ht="15.75">
      <c r="A50" s="22" t="s">
        <v>44</v>
      </c>
      <c r="B50" s="23">
        <v>2</v>
      </c>
      <c r="C50" s="34">
        <v>1251</v>
      </c>
      <c r="D50" s="34">
        <f t="shared" si="3"/>
        <v>1243</v>
      </c>
      <c r="G50" s="12">
        <v>5</v>
      </c>
      <c r="H50" s="13">
        <f t="shared" si="1"/>
        <v>-2</v>
      </c>
      <c r="I50" s="13">
        <f t="shared" si="1"/>
        <v>-2</v>
      </c>
      <c r="J50" s="13">
        <f t="shared" si="1"/>
        <v>-2</v>
      </c>
      <c r="K50" s="13">
        <f t="shared" si="2"/>
        <v>-5</v>
      </c>
    </row>
    <row r="51" spans="1:11" ht="15.75">
      <c r="A51" s="22" t="s">
        <v>45</v>
      </c>
      <c r="B51" s="23">
        <v>2</v>
      </c>
      <c r="C51" s="34">
        <v>1259</v>
      </c>
      <c r="D51" s="34">
        <f t="shared" si="3"/>
        <v>1251</v>
      </c>
      <c r="G51" s="12">
        <v>6</v>
      </c>
      <c r="H51" s="13">
        <f t="shared" si="1"/>
        <v>-2</v>
      </c>
      <c r="I51" s="13">
        <f t="shared" si="1"/>
        <v>-2</v>
      </c>
      <c r="J51" s="13">
        <f t="shared" si="1"/>
        <v>-2</v>
      </c>
      <c r="K51" s="13">
        <f t="shared" si="2"/>
        <v>-5</v>
      </c>
    </row>
    <row r="52" spans="1:11" ht="15.75">
      <c r="A52" s="22" t="s">
        <v>46</v>
      </c>
      <c r="B52" s="23">
        <v>2</v>
      </c>
      <c r="C52" s="34">
        <v>1261</v>
      </c>
      <c r="D52" s="34">
        <f t="shared" si="3"/>
        <v>1253</v>
      </c>
      <c r="G52" s="12">
        <v>7</v>
      </c>
      <c r="H52" s="13">
        <f t="shared" si="1"/>
        <v>-2</v>
      </c>
      <c r="I52" s="13">
        <f t="shared" si="1"/>
        <v>-2</v>
      </c>
      <c r="J52" s="13">
        <f t="shared" si="1"/>
        <v>-2</v>
      </c>
      <c r="K52" s="13">
        <f t="shared" si="2"/>
        <v>-5</v>
      </c>
    </row>
    <row r="53" spans="1:11" ht="15.75">
      <c r="A53" s="22" t="s">
        <v>126</v>
      </c>
      <c r="B53" s="23">
        <v>10</v>
      </c>
      <c r="C53" s="34">
        <v>1263</v>
      </c>
      <c r="D53" s="34">
        <f t="shared" si="3"/>
        <v>1255</v>
      </c>
      <c r="G53" s="12">
        <v>8</v>
      </c>
      <c r="H53" s="13">
        <f t="shared" si="1"/>
        <v>-2</v>
      </c>
      <c r="I53" s="13">
        <f t="shared" si="1"/>
        <v>-2</v>
      </c>
      <c r="J53" s="13">
        <f t="shared" si="1"/>
        <v>-2</v>
      </c>
      <c r="K53" s="13">
        <f t="shared" si="2"/>
        <v>-5</v>
      </c>
    </row>
    <row r="54" spans="1:11" ht="15.75">
      <c r="A54" s="22" t="s">
        <v>47</v>
      </c>
      <c r="B54" s="23">
        <v>2</v>
      </c>
      <c r="C54" s="34">
        <v>1305</v>
      </c>
      <c r="D54" s="34">
        <f t="shared" si="3"/>
        <v>1297</v>
      </c>
      <c r="G54" s="12">
        <v>9</v>
      </c>
      <c r="H54" s="13">
        <f t="shared" si="1"/>
        <v>-2</v>
      </c>
      <c r="I54" s="13">
        <f t="shared" si="1"/>
        <v>-2</v>
      </c>
      <c r="J54" s="13">
        <f t="shared" si="1"/>
        <v>-2</v>
      </c>
      <c r="K54" s="13">
        <f t="shared" si="2"/>
        <v>-5</v>
      </c>
    </row>
    <row r="55" spans="1:11" ht="15.75">
      <c r="A55" s="22" t="s">
        <v>48</v>
      </c>
      <c r="B55" s="23">
        <v>2</v>
      </c>
      <c r="C55" s="34">
        <v>1317</v>
      </c>
      <c r="D55" s="34">
        <f t="shared" si="3"/>
        <v>1309</v>
      </c>
      <c r="G55" s="12">
        <v>10</v>
      </c>
      <c r="H55" s="13">
        <f t="shared" si="1"/>
        <v>-2</v>
      </c>
      <c r="I55" s="13">
        <f t="shared" si="1"/>
        <v>-2</v>
      </c>
      <c r="J55" s="13">
        <f t="shared" si="1"/>
        <v>-2</v>
      </c>
      <c r="K55" s="13">
        <f t="shared" si="2"/>
        <v>-5</v>
      </c>
    </row>
    <row r="56" spans="1:11" ht="15.75">
      <c r="A56" s="22" t="s">
        <v>49</v>
      </c>
      <c r="B56" s="23">
        <v>2</v>
      </c>
      <c r="C56" s="34">
        <v>1324</v>
      </c>
      <c r="D56" s="34">
        <f t="shared" si="3"/>
        <v>1316</v>
      </c>
      <c r="G56" s="12">
        <v>11</v>
      </c>
      <c r="H56" s="13">
        <f t="shared" si="1"/>
        <v>-2</v>
      </c>
      <c r="I56" s="13">
        <f t="shared" si="1"/>
        <v>-2</v>
      </c>
      <c r="J56" s="13">
        <f t="shared" si="1"/>
        <v>-2</v>
      </c>
      <c r="K56" s="13">
        <f t="shared" si="2"/>
        <v>-5</v>
      </c>
    </row>
    <row r="57" spans="1:11" ht="15.75">
      <c r="A57" s="22" t="s">
        <v>50</v>
      </c>
      <c r="B57" s="23">
        <v>2</v>
      </c>
      <c r="C57" s="34">
        <v>1328</v>
      </c>
      <c r="D57" s="34">
        <f t="shared" si="3"/>
        <v>1320</v>
      </c>
      <c r="G57" s="12">
        <v>12</v>
      </c>
      <c r="H57" s="11"/>
      <c r="I57" s="13">
        <f t="shared" si="1"/>
        <v>-2</v>
      </c>
      <c r="J57" s="13">
        <f t="shared" si="1"/>
        <v>-2</v>
      </c>
      <c r="K57" s="13">
        <f t="shared" si="2"/>
        <v>-5</v>
      </c>
    </row>
    <row r="58" spans="1:4" ht="15">
      <c r="A58" s="22" t="s">
        <v>100</v>
      </c>
      <c r="B58" s="23">
        <v>6</v>
      </c>
      <c r="C58" s="34">
        <v>1353</v>
      </c>
      <c r="D58" s="34">
        <f t="shared" si="3"/>
        <v>1345</v>
      </c>
    </row>
    <row r="59" spans="1:4" ht="15">
      <c r="A59" s="22" t="s">
        <v>51</v>
      </c>
      <c r="B59" s="23">
        <v>2</v>
      </c>
      <c r="C59" s="34">
        <v>1356</v>
      </c>
      <c r="D59" s="34">
        <f t="shared" si="3"/>
        <v>1348</v>
      </c>
    </row>
    <row r="60" spans="1:4" ht="15">
      <c r="A60" s="22" t="s">
        <v>52</v>
      </c>
      <c r="B60" s="23">
        <v>2</v>
      </c>
      <c r="C60" s="34">
        <v>1403</v>
      </c>
      <c r="D60" s="34">
        <f t="shared" si="3"/>
        <v>1395</v>
      </c>
    </row>
    <row r="61" spans="1:4" ht="15">
      <c r="A61" s="22" t="s">
        <v>53</v>
      </c>
      <c r="B61" s="23">
        <v>2</v>
      </c>
      <c r="C61" s="34">
        <v>1420</v>
      </c>
      <c r="D61" s="34">
        <f t="shared" si="3"/>
        <v>1412</v>
      </c>
    </row>
    <row r="62" spans="1:4" ht="15">
      <c r="A62" s="22" t="s">
        <v>54</v>
      </c>
      <c r="B62" s="23">
        <v>2</v>
      </c>
      <c r="C62" s="34">
        <v>1441</v>
      </c>
      <c r="D62" s="34">
        <f t="shared" si="3"/>
        <v>1433</v>
      </c>
    </row>
    <row r="63" spans="1:4" ht="15">
      <c r="A63" s="22" t="s">
        <v>55</v>
      </c>
      <c r="B63" s="23">
        <v>2</v>
      </c>
      <c r="C63" s="34">
        <v>1443</v>
      </c>
      <c r="D63" s="34">
        <f t="shared" si="3"/>
        <v>1435</v>
      </c>
    </row>
    <row r="64" spans="1:4" ht="15">
      <c r="A64" s="22" t="s">
        <v>56</v>
      </c>
      <c r="B64" s="23">
        <v>2</v>
      </c>
      <c r="C64" s="34">
        <v>1520</v>
      </c>
      <c r="D64" s="34">
        <f t="shared" si="3"/>
        <v>1512</v>
      </c>
    </row>
    <row r="65" spans="1:4" ht="15">
      <c r="A65" s="22" t="s">
        <v>57</v>
      </c>
      <c r="B65" s="23">
        <v>2</v>
      </c>
      <c r="C65" s="34">
        <v>1545</v>
      </c>
      <c r="D65" s="34">
        <f t="shared" si="3"/>
        <v>1537</v>
      </c>
    </row>
    <row r="66" spans="1:4" ht="15">
      <c r="A66" s="22" t="s">
        <v>127</v>
      </c>
      <c r="B66" s="23">
        <v>8</v>
      </c>
      <c r="C66" s="34">
        <v>1624</v>
      </c>
      <c r="D66" s="34">
        <f t="shared" si="3"/>
        <v>1616</v>
      </c>
    </row>
    <row r="67" ht="14.25">
      <c r="C67" s="35"/>
    </row>
    <row r="68" spans="1:4" ht="23.25">
      <c r="A68" s="24" t="s">
        <v>124</v>
      </c>
      <c r="B68" s="25"/>
      <c r="C68" s="47">
        <v>41648</v>
      </c>
      <c r="D68" s="48"/>
    </row>
    <row r="69" ht="20.25">
      <c r="A69" s="17" t="s">
        <v>9</v>
      </c>
    </row>
    <row r="70" ht="14.25">
      <c r="C70" s="35"/>
    </row>
    <row r="71" ht="14.25">
      <c r="C71" s="35"/>
    </row>
    <row r="72" ht="14.25">
      <c r="C72" s="35"/>
    </row>
    <row r="73" ht="14.25">
      <c r="C73" s="35"/>
    </row>
    <row r="74" ht="14.25">
      <c r="C74" s="35"/>
    </row>
    <row r="75" ht="14.25">
      <c r="C75" s="35"/>
    </row>
    <row r="76" ht="14.25">
      <c r="C76" s="35"/>
    </row>
    <row r="77" ht="14.25">
      <c r="C77" s="35"/>
    </row>
    <row r="78" ht="14.25">
      <c r="C78" s="35"/>
    </row>
    <row r="79" ht="14.25">
      <c r="C79" s="35"/>
    </row>
    <row r="80" ht="14.25">
      <c r="C80" s="35"/>
    </row>
    <row r="81" ht="14.25">
      <c r="C81" s="35"/>
    </row>
    <row r="82" spans="1:3" ht="18">
      <c r="A82" s="3" t="s">
        <v>103</v>
      </c>
      <c r="C82" s="35"/>
    </row>
    <row r="83" spans="1:4" s="21" customFormat="1" ht="15.75">
      <c r="A83" s="20" t="s">
        <v>10</v>
      </c>
      <c r="B83" s="20" t="s">
        <v>11</v>
      </c>
      <c r="C83" s="33" t="s">
        <v>12</v>
      </c>
      <c r="D83" s="31" t="s">
        <v>119</v>
      </c>
    </row>
    <row r="84" spans="1:4" ht="15">
      <c r="A84" s="22" t="s">
        <v>101</v>
      </c>
      <c r="B84" s="23">
        <v>6</v>
      </c>
      <c r="C84" s="34">
        <v>1984</v>
      </c>
      <c r="D84" s="34">
        <f>C84+52</f>
        <v>2036</v>
      </c>
    </row>
    <row r="85" spans="1:4" ht="15">
      <c r="A85" s="22" t="s">
        <v>13</v>
      </c>
      <c r="B85" s="23">
        <v>2</v>
      </c>
      <c r="C85" s="34">
        <v>2153</v>
      </c>
      <c r="D85" s="34">
        <f>C85+52</f>
        <v>2205</v>
      </c>
    </row>
    <row r="86" spans="1:4" ht="15">
      <c r="A86" s="22" t="s">
        <v>102</v>
      </c>
      <c r="B86" s="23">
        <v>6</v>
      </c>
      <c r="C86" s="34">
        <v>2526</v>
      </c>
      <c r="D86" s="34">
        <f>C86+52</f>
        <v>2578</v>
      </c>
    </row>
    <row r="95" spans="1:3" ht="18">
      <c r="A95" s="4" t="s">
        <v>104</v>
      </c>
      <c r="B95" s="7"/>
      <c r="C95" s="36"/>
    </row>
    <row r="96" spans="1:3" ht="18">
      <c r="A96" s="5" t="s">
        <v>105</v>
      </c>
      <c r="B96" s="8" t="s">
        <v>11</v>
      </c>
      <c r="C96" s="37" t="s">
        <v>12</v>
      </c>
    </row>
    <row r="97" spans="1:3" ht="18">
      <c r="A97" s="6" t="s">
        <v>106</v>
      </c>
      <c r="B97" s="9">
        <v>1</v>
      </c>
      <c r="C97" s="38">
        <v>245</v>
      </c>
    </row>
    <row r="98" spans="1:3" ht="18">
      <c r="A98" s="6" t="s">
        <v>107</v>
      </c>
      <c r="B98" s="9">
        <v>1</v>
      </c>
      <c r="C98" s="38">
        <v>373</v>
      </c>
    </row>
    <row r="99" spans="1:3" ht="18">
      <c r="A99" s="6" t="s">
        <v>108</v>
      </c>
      <c r="B99" s="9">
        <v>2</v>
      </c>
      <c r="C99" s="38">
        <v>447</v>
      </c>
    </row>
    <row r="100" spans="1:3" ht="18">
      <c r="A100" s="6" t="s">
        <v>109</v>
      </c>
      <c r="B100" s="9">
        <v>1</v>
      </c>
      <c r="C100" s="38">
        <v>530</v>
      </c>
    </row>
    <row r="101" spans="1:3" ht="18">
      <c r="A101" s="6" t="s">
        <v>110</v>
      </c>
      <c r="B101" s="9">
        <v>1</v>
      </c>
      <c r="C101" s="38">
        <v>1000</v>
      </c>
    </row>
    <row r="102" spans="1:3" ht="18">
      <c r="A102" s="6" t="s">
        <v>129</v>
      </c>
      <c r="B102" s="9" t="s">
        <v>130</v>
      </c>
      <c r="C102" s="38"/>
    </row>
    <row r="103" spans="1:3" ht="18">
      <c r="A103" s="6"/>
      <c r="B103" s="9"/>
      <c r="C103" s="38"/>
    </row>
    <row r="104" spans="1:3" ht="18">
      <c r="A104" s="5" t="s">
        <v>111</v>
      </c>
      <c r="B104" s="8" t="s">
        <v>11</v>
      </c>
      <c r="C104" s="37" t="s">
        <v>12</v>
      </c>
    </row>
    <row r="105" spans="1:3" ht="18">
      <c r="A105" s="6" t="s">
        <v>106</v>
      </c>
      <c r="B105" s="9">
        <v>1</v>
      </c>
      <c r="C105" s="38">
        <v>245</v>
      </c>
    </row>
    <row r="106" spans="1:3" ht="18">
      <c r="A106" s="6" t="s">
        <v>107</v>
      </c>
      <c r="B106" s="9">
        <v>1</v>
      </c>
      <c r="C106" s="38">
        <v>373</v>
      </c>
    </row>
    <row r="107" spans="1:3" ht="18">
      <c r="A107" s="6" t="s">
        <v>108</v>
      </c>
      <c r="B107" s="9">
        <v>2</v>
      </c>
      <c r="C107" s="38">
        <v>447</v>
      </c>
    </row>
    <row r="108" spans="1:3" ht="18">
      <c r="A108" s="6" t="s">
        <v>109</v>
      </c>
      <c r="B108" s="9">
        <v>1</v>
      </c>
      <c r="C108" s="38">
        <v>530</v>
      </c>
    </row>
    <row r="109" spans="1:3" ht="18">
      <c r="A109" s="6" t="s">
        <v>110</v>
      </c>
      <c r="B109" s="9">
        <v>1</v>
      </c>
      <c r="C109" s="38">
        <v>1000</v>
      </c>
    </row>
    <row r="110" spans="1:3" ht="18">
      <c r="A110" s="6" t="s">
        <v>129</v>
      </c>
      <c r="B110" s="9" t="s">
        <v>130</v>
      </c>
      <c r="C110" s="38"/>
    </row>
    <row r="111" spans="1:3" ht="18">
      <c r="A111" s="6"/>
      <c r="B111" s="9"/>
      <c r="C111" s="38"/>
    </row>
    <row r="112" spans="1:4" ht="18">
      <c r="A112" s="4" t="s">
        <v>112</v>
      </c>
      <c r="B112" s="43"/>
      <c r="C112" s="43"/>
      <c r="D112" s="22"/>
    </row>
    <row r="113" spans="1:4" ht="18">
      <c r="A113" s="44" t="s">
        <v>113</v>
      </c>
      <c r="B113" s="6"/>
      <c r="C113" s="37" t="s">
        <v>12</v>
      </c>
      <c r="D113" s="45" t="s">
        <v>119</v>
      </c>
    </row>
    <row r="114" spans="1:4" ht="18">
      <c r="A114" s="6" t="s">
        <v>114</v>
      </c>
      <c r="B114" s="6">
        <v>1</v>
      </c>
      <c r="C114" s="43">
        <v>155</v>
      </c>
      <c r="D114" s="46">
        <v>360</v>
      </c>
    </row>
    <row r="115" spans="1:4" ht="18">
      <c r="A115" s="6" t="s">
        <v>115</v>
      </c>
      <c r="B115" s="6"/>
      <c r="C115" s="43"/>
      <c r="D115" s="46"/>
    </row>
    <row r="116" spans="1:4" ht="18">
      <c r="A116" s="6" t="s">
        <v>116</v>
      </c>
      <c r="B116" s="6">
        <v>1</v>
      </c>
      <c r="C116" s="43">
        <v>165</v>
      </c>
      <c r="D116" s="46">
        <v>400</v>
      </c>
    </row>
    <row r="117" spans="1:4" ht="18">
      <c r="A117" s="6" t="s">
        <v>115</v>
      </c>
      <c r="B117" s="6"/>
      <c r="C117" s="43"/>
      <c r="D117" s="46"/>
    </row>
    <row r="118" spans="1:4" ht="18">
      <c r="A118" s="6" t="s">
        <v>117</v>
      </c>
      <c r="B118" s="6">
        <v>1</v>
      </c>
      <c r="C118" s="43">
        <v>165</v>
      </c>
      <c r="D118" s="46">
        <v>400</v>
      </c>
    </row>
    <row r="119" spans="1:4" ht="18">
      <c r="A119" s="44" t="s">
        <v>113</v>
      </c>
      <c r="B119" s="6"/>
      <c r="C119" s="43"/>
      <c r="D119" s="46"/>
    </row>
    <row r="120" spans="1:4" ht="18">
      <c r="A120" s="6" t="s">
        <v>118</v>
      </c>
      <c r="B120" s="6">
        <v>1</v>
      </c>
      <c r="C120" s="43">
        <v>155</v>
      </c>
      <c r="D120" s="46">
        <v>360</v>
      </c>
    </row>
    <row r="121" spans="1:4" ht="18">
      <c r="A121" s="46" t="s">
        <v>131</v>
      </c>
      <c r="B121" s="46">
        <v>2</v>
      </c>
      <c r="C121" s="46">
        <v>18</v>
      </c>
      <c r="D121" s="46">
        <v>60</v>
      </c>
    </row>
  </sheetData>
  <sheetProtection/>
  <mergeCells count="2">
    <mergeCell ref="C1:D1"/>
    <mergeCell ref="C68:D68"/>
  </mergeCells>
  <printOptions gridLines="1"/>
  <pageMargins left="0.73" right="0.18" top="0.31" bottom="0.28" header="0.32" footer="0.28"/>
  <pageSetup orientation="portrait" paperSize="9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27" sqref="E27"/>
    </sheetView>
  </sheetViews>
  <sheetFormatPr defaultColWidth="5.421875" defaultRowHeight="56.25" customHeight="1"/>
  <cols>
    <col min="1" max="1" width="4.7109375" style="30" customWidth="1"/>
    <col min="2" max="2" width="4.7109375" style="26" customWidth="1"/>
    <col min="3" max="3" width="7.00390625" style="26" customWidth="1"/>
    <col min="4" max="4" width="7.7109375" style="26" bestFit="1" customWidth="1"/>
    <col min="5" max="5" width="4.7109375" style="30" customWidth="1"/>
    <col min="6" max="6" width="4.7109375" style="26" customWidth="1"/>
    <col min="7" max="7" width="7.28125" style="26" customWidth="1"/>
    <col min="8" max="8" width="7.7109375" style="26" bestFit="1" customWidth="1"/>
    <col min="9" max="9" width="5.00390625" style="30" customWidth="1"/>
    <col min="10" max="10" width="5.00390625" style="26" customWidth="1"/>
    <col min="11" max="11" width="6.57421875" style="26" customWidth="1"/>
    <col min="12" max="12" width="7.7109375" style="26" bestFit="1" customWidth="1"/>
    <col min="13" max="13" width="5.140625" style="30" customWidth="1"/>
    <col min="14" max="14" width="5.140625" style="26" customWidth="1"/>
    <col min="15" max="15" width="5.421875" style="26" customWidth="1"/>
    <col min="16" max="16" width="7.7109375" style="26" bestFit="1" customWidth="1"/>
    <col min="17" max="16384" width="5.421875" style="26" customWidth="1"/>
  </cols>
  <sheetData>
    <row r="1" spans="1:16" ht="56.25" customHeight="1">
      <c r="A1" s="27">
        <f>'Line details'!D58</f>
        <v>1345</v>
      </c>
      <c r="B1" s="28">
        <f>'Line details'!C58</f>
        <v>1353</v>
      </c>
      <c r="C1" s="26" t="str">
        <f>'Line details'!A58</f>
        <v>A,B,CM3</v>
      </c>
      <c r="D1" s="29" t="s">
        <v>123</v>
      </c>
      <c r="E1" s="27">
        <f>'Line details'!D44</f>
        <v>1173</v>
      </c>
      <c r="F1" s="28">
        <f>'Line details'!C44</f>
        <v>1181</v>
      </c>
      <c r="G1" s="26" t="str">
        <f>'Line details'!A44</f>
        <v>B5</v>
      </c>
      <c r="H1" s="29" t="s">
        <v>123</v>
      </c>
      <c r="I1" s="27">
        <f>'Line details'!D30</f>
        <v>937</v>
      </c>
      <c r="J1" s="28">
        <f>'Line details'!C30</f>
        <v>945</v>
      </c>
      <c r="K1" s="26" t="str">
        <f>'Line details'!A30</f>
        <v>C9</v>
      </c>
      <c r="L1" s="29" t="s">
        <v>123</v>
      </c>
      <c r="M1" s="27">
        <f>'Line details'!D16</f>
        <v>549</v>
      </c>
      <c r="N1" s="28">
        <f>'Line details'!C16</f>
        <v>557</v>
      </c>
      <c r="O1" s="26" t="str">
        <f>'Line details'!A16</f>
        <v>K12</v>
      </c>
      <c r="P1" s="29" t="s">
        <v>123</v>
      </c>
    </row>
    <row r="2" spans="1:16" ht="56.25" customHeight="1">
      <c r="A2" s="27">
        <f>'Line details'!D59</f>
        <v>1348</v>
      </c>
      <c r="B2" s="28">
        <f>'Line details'!C59</f>
        <v>1356</v>
      </c>
      <c r="C2" s="26" t="str">
        <f>'Line details'!A59</f>
        <v>A4</v>
      </c>
      <c r="D2" s="29" t="s">
        <v>123</v>
      </c>
      <c r="E2" s="27">
        <f>'Line details'!D45</f>
        <v>1198</v>
      </c>
      <c r="F2" s="28">
        <f>'Line details'!C45</f>
        <v>1206</v>
      </c>
      <c r="G2" s="26" t="str">
        <f>'Line details'!A45</f>
        <v>C3</v>
      </c>
      <c r="H2" s="29" t="s">
        <v>123</v>
      </c>
      <c r="I2" s="27">
        <f>'Line details'!D31</f>
        <v>954</v>
      </c>
      <c r="J2" s="28">
        <f>'Line details'!C31</f>
        <v>962</v>
      </c>
      <c r="K2" s="26" t="str">
        <f>'Line details'!A31</f>
        <v>K7</v>
      </c>
      <c r="L2" s="29" t="s">
        <v>123</v>
      </c>
      <c r="M2" s="27">
        <f>'Line details'!D17</f>
        <v>563</v>
      </c>
      <c r="N2" s="28">
        <f>'Line details'!C17</f>
        <v>571</v>
      </c>
      <c r="O2" s="26" t="str">
        <f>'Line details'!A17</f>
        <v>K11</v>
      </c>
      <c r="P2" s="29" t="s">
        <v>123</v>
      </c>
    </row>
    <row r="3" spans="1:16" ht="56.25" customHeight="1">
      <c r="A3" s="27">
        <f>'Line details'!D60</f>
        <v>1395</v>
      </c>
      <c r="B3" s="28">
        <f>'Line details'!C60</f>
        <v>1403</v>
      </c>
      <c r="C3" s="26" t="str">
        <f>'Line details'!A60</f>
        <v>C4</v>
      </c>
      <c r="D3" s="29" t="s">
        <v>123</v>
      </c>
      <c r="E3" s="27">
        <f>'Line details'!D46</f>
        <v>1204</v>
      </c>
      <c r="F3" s="28">
        <f>'Line details'!C46</f>
        <v>1212</v>
      </c>
      <c r="G3" s="26" t="str">
        <f>'Line details'!A46</f>
        <v>A5</v>
      </c>
      <c r="H3" s="29" t="s">
        <v>123</v>
      </c>
      <c r="I3" s="27">
        <f>'Line details'!D32</f>
        <v>967</v>
      </c>
      <c r="J3" s="28">
        <f>'Line details'!C32</f>
        <v>975</v>
      </c>
      <c r="K3" s="26" t="str">
        <f>'Line details'!A32</f>
        <v>K3</v>
      </c>
      <c r="L3" s="29" t="s">
        <v>123</v>
      </c>
      <c r="M3" s="27">
        <f>'Line details'!D18</f>
        <v>630</v>
      </c>
      <c r="N3" s="28">
        <f>'Line details'!C18</f>
        <v>638</v>
      </c>
      <c r="O3" s="26" t="str">
        <f>'Line details'!A18</f>
        <v>K9</v>
      </c>
      <c r="P3" s="29" t="s">
        <v>123</v>
      </c>
    </row>
    <row r="4" spans="1:16" ht="56.25" customHeight="1">
      <c r="A4" s="27">
        <f>'Line details'!D61</f>
        <v>1412</v>
      </c>
      <c r="B4" s="28">
        <f>'Line details'!C61</f>
        <v>1420</v>
      </c>
      <c r="C4" s="26" t="str">
        <f>'Line details'!A61</f>
        <v>B1</v>
      </c>
      <c r="D4" s="29" t="s">
        <v>123</v>
      </c>
      <c r="E4" s="27">
        <f>'Line details'!D47</f>
        <v>1224</v>
      </c>
      <c r="F4" s="28">
        <f>'Line details'!C47</f>
        <v>1232</v>
      </c>
      <c r="G4" s="26" t="str">
        <f>'Line details'!A47</f>
        <v>K2</v>
      </c>
      <c r="H4" s="29" t="s">
        <v>123</v>
      </c>
      <c r="I4" s="27">
        <f>'Line details'!D33</f>
        <v>1020</v>
      </c>
      <c r="J4" s="28">
        <f>'Line details'!C33</f>
        <v>1028</v>
      </c>
      <c r="K4" s="26" t="str">
        <f>'Line details'!A33</f>
        <v>C10</v>
      </c>
      <c r="L4" s="29" t="s">
        <v>123</v>
      </c>
      <c r="M4" s="27">
        <f>'Line details'!D19</f>
        <v>633</v>
      </c>
      <c r="N4" s="28">
        <f>'Line details'!C19</f>
        <v>641</v>
      </c>
      <c r="O4" s="26" t="str">
        <f>'Line details'!A19</f>
        <v>B12</v>
      </c>
      <c r="P4" s="29" t="s">
        <v>123</v>
      </c>
    </row>
    <row r="5" spans="1:16" ht="56.25" customHeight="1">
      <c r="A5" s="27">
        <f>'Line details'!D62</f>
        <v>1433</v>
      </c>
      <c r="B5" s="28">
        <f>'Line details'!C62</f>
        <v>1441</v>
      </c>
      <c r="C5" s="26" t="str">
        <f>'Line details'!A62</f>
        <v>A1</v>
      </c>
      <c r="D5" s="29" t="s">
        <v>123</v>
      </c>
      <c r="E5" s="27">
        <f>'Line details'!D48</f>
        <v>1225</v>
      </c>
      <c r="F5" s="28">
        <f>'Line details'!C48</f>
        <v>1233</v>
      </c>
      <c r="G5" s="26" t="str">
        <f>'Line details'!A48</f>
        <v>B2</v>
      </c>
      <c r="H5" s="29" t="s">
        <v>123</v>
      </c>
      <c r="I5" s="27">
        <f>'Line details'!D34</f>
        <v>1030</v>
      </c>
      <c r="J5" s="28">
        <f>'Line details'!C34</f>
        <v>1038</v>
      </c>
      <c r="K5" s="26" t="str">
        <f>'Line details'!A34</f>
        <v>B8</v>
      </c>
      <c r="L5" s="29" t="s">
        <v>123</v>
      </c>
      <c r="M5" s="27">
        <f>'Line details'!D20</f>
        <v>652</v>
      </c>
      <c r="N5" s="28">
        <f>'Line details'!C20</f>
        <v>660</v>
      </c>
      <c r="O5" s="26" t="str">
        <f>'Line details'!A20</f>
        <v>K10</v>
      </c>
      <c r="P5" s="29" t="s">
        <v>123</v>
      </c>
    </row>
    <row r="6" spans="1:16" ht="56.25" customHeight="1">
      <c r="A6" s="27">
        <f>'Line details'!D63</f>
        <v>1435</v>
      </c>
      <c r="B6" s="28">
        <f>'Line details'!C63</f>
        <v>1443</v>
      </c>
      <c r="C6" s="26" t="str">
        <f>'Line details'!A63</f>
        <v>KML1</v>
      </c>
      <c r="D6" s="29" t="s">
        <v>123</v>
      </c>
      <c r="E6" s="27">
        <f>'Line details'!D49</f>
        <v>1235</v>
      </c>
      <c r="F6" s="28">
        <f>'Line details'!C49</f>
        <v>1243</v>
      </c>
      <c r="G6" s="26" t="str">
        <f>'Line details'!A49</f>
        <v>C5</v>
      </c>
      <c r="H6" s="29" t="s">
        <v>123</v>
      </c>
      <c r="I6" s="27">
        <f>'Line details'!D35</f>
        <v>1039</v>
      </c>
      <c r="J6" s="28">
        <f>'Line details'!C35</f>
        <v>1047</v>
      </c>
      <c r="K6" s="26" t="str">
        <f>'Line details'!A35</f>
        <v>A8</v>
      </c>
      <c r="L6" s="29" t="s">
        <v>123</v>
      </c>
      <c r="M6" s="27">
        <f>'Line details'!D21</f>
        <v>667</v>
      </c>
      <c r="N6" s="28">
        <f>'Line details'!C21</f>
        <v>675</v>
      </c>
      <c r="O6" s="26" t="str">
        <f>'Line details'!A21</f>
        <v>B11</v>
      </c>
      <c r="P6" s="29" t="s">
        <v>123</v>
      </c>
    </row>
    <row r="7" spans="1:16" ht="56.25" customHeight="1">
      <c r="A7" s="27">
        <f>'Line details'!D64</f>
        <v>1512</v>
      </c>
      <c r="B7" s="28">
        <f>'Line details'!C64</f>
        <v>1520</v>
      </c>
      <c r="C7" s="26" t="str">
        <f>'Line details'!A64</f>
        <v>C1</v>
      </c>
      <c r="D7" s="29" t="s">
        <v>123</v>
      </c>
      <c r="E7" s="27">
        <f>'Line details'!D50</f>
        <v>1243</v>
      </c>
      <c r="F7" s="28">
        <f>'Line details'!C50</f>
        <v>1251</v>
      </c>
      <c r="G7" s="26" t="str">
        <f>'Line details'!A50</f>
        <v>B7</v>
      </c>
      <c r="H7" s="29" t="s">
        <v>123</v>
      </c>
      <c r="I7" s="27">
        <f>'Line details'!D36</f>
        <v>1043</v>
      </c>
      <c r="J7" s="28">
        <f>'Line details'!C36</f>
        <v>1051</v>
      </c>
      <c r="K7" s="26" t="str">
        <f>'Line details'!A36</f>
        <v>K5</v>
      </c>
      <c r="L7" s="29" t="s">
        <v>123</v>
      </c>
      <c r="M7" s="27">
        <f>'Line details'!D22</f>
        <v>682</v>
      </c>
      <c r="N7" s="28">
        <f>'Line details'!C22</f>
        <v>690</v>
      </c>
      <c r="O7" s="26" t="str">
        <f>'Line details'!A22</f>
        <v>A11</v>
      </c>
      <c r="P7" s="29" t="s">
        <v>123</v>
      </c>
    </row>
    <row r="8" spans="1:16" ht="63" customHeight="1">
      <c r="A8" s="27">
        <f>'Line details'!D65</f>
        <v>1537</v>
      </c>
      <c r="B8" s="28">
        <f>'Line details'!C65</f>
        <v>1545</v>
      </c>
      <c r="C8" s="26" t="str">
        <f>'Line details'!A65</f>
        <v>K1</v>
      </c>
      <c r="D8" s="29" t="s">
        <v>123</v>
      </c>
      <c r="E8" s="27">
        <f>'Line details'!D51</f>
        <v>1251</v>
      </c>
      <c r="F8" s="28">
        <f>'Line details'!C51</f>
        <v>1259</v>
      </c>
      <c r="G8" s="26" t="str">
        <f>'Line details'!A51</f>
        <v>A2</v>
      </c>
      <c r="H8" s="29" t="s">
        <v>123</v>
      </c>
      <c r="I8" s="27">
        <f>'Line details'!D37</f>
        <v>1074</v>
      </c>
      <c r="J8" s="28">
        <f>'Line details'!C37</f>
        <v>1082</v>
      </c>
      <c r="K8" s="26" t="str">
        <f>'Line details'!A37</f>
        <v>KMU2-3, CM4</v>
      </c>
      <c r="L8" s="29" t="s">
        <v>123</v>
      </c>
      <c r="M8" s="27">
        <f>'Line details'!D23</f>
        <v>739</v>
      </c>
      <c r="N8" s="28">
        <f>'Line details'!C23</f>
        <v>747</v>
      </c>
      <c r="O8" s="26" t="str">
        <f>'Line details'!A23</f>
        <v>K8</v>
      </c>
      <c r="P8" s="29" t="s">
        <v>123</v>
      </c>
    </row>
    <row r="9" spans="1:16" ht="56.25" customHeight="1">
      <c r="A9" s="27">
        <f>'Line details'!D66</f>
        <v>1616</v>
      </c>
      <c r="B9" s="28">
        <f>'Line details'!C66</f>
        <v>1624</v>
      </c>
      <c r="C9" s="26" t="str">
        <f>'Line details'!A66</f>
        <v>A,B,CM1, KMU1</v>
      </c>
      <c r="D9" s="29" t="s">
        <v>123</v>
      </c>
      <c r="E9" s="27">
        <f>'Line details'!D52</f>
        <v>1253</v>
      </c>
      <c r="F9" s="28">
        <f>'Line details'!C52</f>
        <v>1261</v>
      </c>
      <c r="G9" s="26" t="str">
        <f>'Line details'!A52</f>
        <v>A7</v>
      </c>
      <c r="H9" s="29" t="s">
        <v>123</v>
      </c>
      <c r="I9" s="27">
        <f>'Line details'!D38</f>
        <v>1089</v>
      </c>
      <c r="J9" s="28">
        <f>'Line details'!C38</f>
        <v>1097</v>
      </c>
      <c r="K9" s="26" t="str">
        <f>'Line details'!A38</f>
        <v>C8</v>
      </c>
      <c r="L9" s="29" t="s">
        <v>123</v>
      </c>
      <c r="M9" s="27">
        <f>'Line details'!D24</f>
        <v>800</v>
      </c>
      <c r="N9" s="28">
        <f>'Line details'!C24</f>
        <v>808</v>
      </c>
      <c r="O9" s="26" t="str">
        <f>'Line details'!A24</f>
        <v>A10,B10</v>
      </c>
      <c r="P9" s="29" t="s">
        <v>123</v>
      </c>
    </row>
    <row r="10" spans="1:16" ht="66.75" customHeight="1">
      <c r="A10" s="27"/>
      <c r="B10" s="28"/>
      <c r="D10" s="29" t="s">
        <v>123</v>
      </c>
      <c r="E10" s="27">
        <f>'Line details'!D53</f>
        <v>1255</v>
      </c>
      <c r="F10" s="28">
        <f>'Line details'!C53</f>
        <v>1263</v>
      </c>
      <c r="G10" s="26" t="str">
        <f>'Line details'!A53</f>
        <v>A,B,CM2, A,BM4</v>
      </c>
      <c r="H10" s="29" t="s">
        <v>123</v>
      </c>
      <c r="I10" s="27">
        <f>'Line details'!D39</f>
        <v>1122</v>
      </c>
      <c r="J10" s="28">
        <f>'Line details'!C39</f>
        <v>1130</v>
      </c>
      <c r="K10" s="26" t="str">
        <f>'Line details'!A39</f>
        <v>B6</v>
      </c>
      <c r="L10" s="29" t="s">
        <v>123</v>
      </c>
      <c r="M10" s="27">
        <f>'Line details'!D25</f>
        <v>805</v>
      </c>
      <c r="N10" s="28">
        <f>'Line details'!C25</f>
        <v>813</v>
      </c>
      <c r="O10" s="26" t="str">
        <f>'Line details'!A25</f>
        <v>C12</v>
      </c>
      <c r="P10" s="29" t="s">
        <v>123</v>
      </c>
    </row>
    <row r="11" spans="1:16" ht="56.25" customHeight="1">
      <c r="A11" s="27">
        <f>'Line details'!D84</f>
        <v>2036</v>
      </c>
      <c r="B11" s="28">
        <f>'Line details'!C84</f>
        <v>1984</v>
      </c>
      <c r="C11" s="26" t="str">
        <f>'Line details'!A84</f>
        <v>A,B,CR2</v>
      </c>
      <c r="D11" s="29" t="s">
        <v>123</v>
      </c>
      <c r="E11" s="27">
        <f>'Line details'!D54</f>
        <v>1297</v>
      </c>
      <c r="F11" s="28">
        <f>'Line details'!C54</f>
        <v>1305</v>
      </c>
      <c r="G11" s="26" t="str">
        <f>'Line details'!A54</f>
        <v>K4</v>
      </c>
      <c r="H11" s="29" t="s">
        <v>123</v>
      </c>
      <c r="I11" s="27">
        <f>'Line details'!D40</f>
        <v>1123</v>
      </c>
      <c r="J11" s="28">
        <f>'Line details'!C40</f>
        <v>1131</v>
      </c>
      <c r="K11" s="26" t="str">
        <f>'Line details'!A40</f>
        <v>B3</v>
      </c>
      <c r="L11" s="29" t="s">
        <v>123</v>
      </c>
      <c r="M11" s="27">
        <f>'Line details'!D26</f>
        <v>873</v>
      </c>
      <c r="N11" s="28">
        <f>'Line details'!C26</f>
        <v>881</v>
      </c>
      <c r="O11" s="26" t="str">
        <f>'Line details'!A26</f>
        <v>C11</v>
      </c>
      <c r="P11" s="29" t="s">
        <v>123</v>
      </c>
    </row>
    <row r="12" spans="1:16" ht="60" customHeight="1">
      <c r="A12" s="27">
        <f>'Line details'!D85</f>
        <v>2205</v>
      </c>
      <c r="B12" s="28">
        <f>'Line details'!C85</f>
        <v>2153</v>
      </c>
      <c r="C12" s="26" t="str">
        <f>'Line details'!A85</f>
        <v>KR1</v>
      </c>
      <c r="D12" s="29" t="s">
        <v>123</v>
      </c>
      <c r="E12" s="27">
        <f>'Line details'!D55</f>
        <v>1309</v>
      </c>
      <c r="F12" s="28">
        <f>'Line details'!C55</f>
        <v>1317</v>
      </c>
      <c r="G12" s="26" t="str">
        <f>'Line details'!A55</f>
        <v>C7</v>
      </c>
      <c r="H12" s="29" t="s">
        <v>123</v>
      </c>
      <c r="I12" s="27">
        <f>'Line details'!D41</f>
        <v>1153</v>
      </c>
      <c r="J12" s="28">
        <f>'Line details'!C41</f>
        <v>1161</v>
      </c>
      <c r="K12" s="26" t="str">
        <f>'Line details'!A41</f>
        <v>A3</v>
      </c>
      <c r="L12" s="29" t="s">
        <v>123</v>
      </c>
      <c r="M12" s="27">
        <f>'Line details'!D27</f>
        <v>890</v>
      </c>
      <c r="N12" s="28">
        <f>'Line details'!C27</f>
        <v>898</v>
      </c>
      <c r="O12" s="26" t="str">
        <f>'Line details'!A27</f>
        <v>B9</v>
      </c>
      <c r="P12" s="29" t="s">
        <v>123</v>
      </c>
    </row>
    <row r="13" spans="1:16" ht="60.75" customHeight="1">
      <c r="A13" s="27">
        <f>'Line details'!D86</f>
        <v>2578</v>
      </c>
      <c r="B13" s="28">
        <f>'Line details'!C86</f>
        <v>2526</v>
      </c>
      <c r="C13" s="26" t="str">
        <f>'Line details'!A86</f>
        <v>A,B,CR1</v>
      </c>
      <c r="D13" s="29" t="s">
        <v>123</v>
      </c>
      <c r="E13" s="27">
        <f>'Line details'!D56</f>
        <v>1316</v>
      </c>
      <c r="F13" s="28">
        <f>'Line details'!C56</f>
        <v>1324</v>
      </c>
      <c r="G13" s="26" t="str">
        <f>'Line details'!A56</f>
        <v>C2</v>
      </c>
      <c r="H13" s="29" t="s">
        <v>123</v>
      </c>
      <c r="I13" s="27">
        <f>'Line details'!D42</f>
        <v>1155</v>
      </c>
      <c r="J13" s="28">
        <f>'Line details'!C42</f>
        <v>1163</v>
      </c>
      <c r="K13" s="26" t="str">
        <f>'Line details'!A42</f>
        <v>A6</v>
      </c>
      <c r="L13" s="29" t="s">
        <v>123</v>
      </c>
      <c r="M13" s="27">
        <f>'Line details'!D28</f>
        <v>894</v>
      </c>
      <c r="N13" s="28">
        <f>'Line details'!C28</f>
        <v>902</v>
      </c>
      <c r="O13" s="26" t="str">
        <f>'Line details'!A28</f>
        <v>KMU4,K6</v>
      </c>
      <c r="P13" s="29" t="s">
        <v>123</v>
      </c>
    </row>
    <row r="14" spans="1:16" ht="56.25" customHeight="1">
      <c r="A14" s="27"/>
      <c r="B14" s="28"/>
      <c r="D14" s="29" t="s">
        <v>123</v>
      </c>
      <c r="E14" s="27">
        <f>'Line details'!D57</f>
        <v>1320</v>
      </c>
      <c r="F14" s="28">
        <f>'Line details'!C57</f>
        <v>1328</v>
      </c>
      <c r="G14" s="26" t="str">
        <f>'Line details'!A57</f>
        <v>B4</v>
      </c>
      <c r="H14" s="29" t="s">
        <v>123</v>
      </c>
      <c r="I14" s="27">
        <f>'Line details'!D43</f>
        <v>1165</v>
      </c>
      <c r="J14" s="28">
        <f>'Line details'!C43</f>
        <v>1173</v>
      </c>
      <c r="K14" s="26" t="str">
        <f>'Line details'!A43</f>
        <v>KML2,C6</v>
      </c>
      <c r="L14" s="29" t="s">
        <v>123</v>
      </c>
      <c r="M14" s="27">
        <f>'Line details'!D29</f>
        <v>899</v>
      </c>
      <c r="N14" s="28">
        <f>'Line details'!C29</f>
        <v>907</v>
      </c>
      <c r="O14" s="26" t="str">
        <f>'Line details'!A29</f>
        <v>A9</v>
      </c>
      <c r="P14" s="29" t="s">
        <v>123</v>
      </c>
    </row>
    <row r="15" spans="1:16" ht="56.25" customHeight="1">
      <c r="A15" s="27"/>
      <c r="B15" s="28"/>
      <c r="D15" s="29" t="s">
        <v>123</v>
      </c>
      <c r="H15" s="29" t="s">
        <v>123</v>
      </c>
      <c r="L15" s="29" t="s">
        <v>123</v>
      </c>
      <c r="P15" s="29" t="s">
        <v>123</v>
      </c>
    </row>
    <row r="16" spans="2:16" ht="56.25" customHeight="1">
      <c r="B16" s="26">
        <f>N16</f>
        <v>245</v>
      </c>
      <c r="C16" s="26" t="str">
        <f>O16</f>
        <v>PB3</v>
      </c>
      <c r="D16" s="29" t="s">
        <v>123</v>
      </c>
      <c r="F16" s="26">
        <f>N16</f>
        <v>245</v>
      </c>
      <c r="G16" s="26" t="str">
        <f>O16</f>
        <v>PB3</v>
      </c>
      <c r="H16" s="29" t="s">
        <v>123</v>
      </c>
      <c r="J16" s="26">
        <f>N16</f>
        <v>245</v>
      </c>
      <c r="K16" s="26" t="str">
        <f>O16</f>
        <v>PB3</v>
      </c>
      <c r="L16" s="29" t="s">
        <v>123</v>
      </c>
      <c r="N16" s="26">
        <f>'Line details'!C97</f>
        <v>245</v>
      </c>
      <c r="O16" s="26" t="str">
        <f>'Line details'!A97</f>
        <v>PB3</v>
      </c>
      <c r="P16" s="29" t="s">
        <v>123</v>
      </c>
    </row>
    <row r="17" spans="2:16" ht="56.25" customHeight="1">
      <c r="B17" s="26">
        <f aca="true" t="shared" si="0" ref="B17:B26">N17</f>
        <v>373</v>
      </c>
      <c r="C17" s="26" t="str">
        <f aca="true" t="shared" si="1" ref="C17:C26">O17</f>
        <v>PA2</v>
      </c>
      <c r="D17" s="29" t="s">
        <v>123</v>
      </c>
      <c r="F17" s="26">
        <f aca="true" t="shared" si="2" ref="F17:F26">N17</f>
        <v>373</v>
      </c>
      <c r="G17" s="26" t="str">
        <f aca="true" t="shared" si="3" ref="G17:G26">O17</f>
        <v>PA2</v>
      </c>
      <c r="H17" s="29" t="s">
        <v>123</v>
      </c>
      <c r="J17" s="26">
        <f aca="true" t="shared" si="4" ref="J17:J26">N17</f>
        <v>373</v>
      </c>
      <c r="K17" s="26" t="str">
        <f aca="true" t="shared" si="5" ref="K17:K26">O17</f>
        <v>PA2</v>
      </c>
      <c r="L17" s="29" t="s">
        <v>123</v>
      </c>
      <c r="N17" s="26">
        <f>'Line details'!C98</f>
        <v>373</v>
      </c>
      <c r="O17" s="26" t="str">
        <f>'Line details'!A98</f>
        <v>PA2</v>
      </c>
      <c r="P17" s="29" t="s">
        <v>123</v>
      </c>
    </row>
    <row r="18" spans="2:16" ht="63" customHeight="1">
      <c r="B18" s="26">
        <f t="shared" si="0"/>
        <v>447</v>
      </c>
      <c r="C18" s="26" t="str">
        <f t="shared" si="1"/>
        <v>PB2&amp;PC1</v>
      </c>
      <c r="D18" s="29" t="s">
        <v>123</v>
      </c>
      <c r="F18" s="26">
        <f t="shared" si="2"/>
        <v>447</v>
      </c>
      <c r="G18" s="26" t="str">
        <f t="shared" si="3"/>
        <v>PB2&amp;PC1</v>
      </c>
      <c r="H18" s="29" t="s">
        <v>123</v>
      </c>
      <c r="J18" s="26">
        <f t="shared" si="4"/>
        <v>447</v>
      </c>
      <c r="K18" s="26" t="str">
        <f t="shared" si="5"/>
        <v>PB2&amp;PC1</v>
      </c>
      <c r="L18" s="29" t="s">
        <v>123</v>
      </c>
      <c r="N18" s="26">
        <f>'Line details'!C99</f>
        <v>447</v>
      </c>
      <c r="O18" s="26" t="str">
        <f>'Line details'!A99</f>
        <v>PB2&amp;PC1</v>
      </c>
      <c r="P18" s="29" t="s">
        <v>123</v>
      </c>
    </row>
    <row r="19" spans="2:16" ht="56.25" customHeight="1">
      <c r="B19" s="26">
        <f t="shared" si="0"/>
        <v>530</v>
      </c>
      <c r="C19" s="26" t="str">
        <f t="shared" si="1"/>
        <v>PA1</v>
      </c>
      <c r="D19" s="29" t="s">
        <v>123</v>
      </c>
      <c r="F19" s="26">
        <f t="shared" si="2"/>
        <v>530</v>
      </c>
      <c r="G19" s="26" t="str">
        <f t="shared" si="3"/>
        <v>PA1</v>
      </c>
      <c r="H19" s="29" t="s">
        <v>123</v>
      </c>
      <c r="J19" s="26">
        <f t="shared" si="4"/>
        <v>530</v>
      </c>
      <c r="K19" s="26" t="str">
        <f t="shared" si="5"/>
        <v>PA1</v>
      </c>
      <c r="L19" s="29" t="s">
        <v>123</v>
      </c>
      <c r="N19" s="26">
        <f>'Line details'!C100</f>
        <v>530</v>
      </c>
      <c r="O19" s="26" t="str">
        <f>'Line details'!A100</f>
        <v>PA1</v>
      </c>
      <c r="P19" s="29" t="s">
        <v>123</v>
      </c>
    </row>
    <row r="20" spans="2:16" ht="56.25" customHeight="1">
      <c r="B20" s="26">
        <f t="shared" si="0"/>
        <v>1000</v>
      </c>
      <c r="C20" s="26" t="str">
        <f t="shared" si="1"/>
        <v>PB1</v>
      </c>
      <c r="D20" s="29" t="s">
        <v>123</v>
      </c>
      <c r="F20" s="26">
        <f t="shared" si="2"/>
        <v>1000</v>
      </c>
      <c r="G20" s="26" t="str">
        <f t="shared" si="3"/>
        <v>PB1</v>
      </c>
      <c r="H20" s="29" t="s">
        <v>123</v>
      </c>
      <c r="J20" s="26">
        <f t="shared" si="4"/>
        <v>1000</v>
      </c>
      <c r="K20" s="26" t="str">
        <f t="shared" si="5"/>
        <v>PB1</v>
      </c>
      <c r="L20" s="29" t="s">
        <v>123</v>
      </c>
      <c r="N20" s="26">
        <f>'Line details'!C101</f>
        <v>1000</v>
      </c>
      <c r="O20" s="26" t="str">
        <f>'Line details'!A101</f>
        <v>PB1</v>
      </c>
      <c r="P20" s="29" t="s">
        <v>123</v>
      </c>
    </row>
    <row r="21" spans="4:16" ht="56.25" customHeight="1">
      <c r="D21" s="29" t="s">
        <v>123</v>
      </c>
      <c r="H21" s="29" t="s">
        <v>123</v>
      </c>
      <c r="L21" s="29" t="s">
        <v>123</v>
      </c>
      <c r="P21" s="29" t="s">
        <v>123</v>
      </c>
    </row>
    <row r="22" spans="1:16" ht="56.25" customHeight="1">
      <c r="A22" s="49">
        <v>41648</v>
      </c>
      <c r="B22" s="26">
        <f t="shared" si="0"/>
        <v>245</v>
      </c>
      <c r="C22" s="26" t="str">
        <f t="shared" si="1"/>
        <v>PB3</v>
      </c>
      <c r="D22" s="29" t="s">
        <v>123</v>
      </c>
      <c r="F22" s="26">
        <f t="shared" si="2"/>
        <v>245</v>
      </c>
      <c r="G22" s="26" t="str">
        <f t="shared" si="3"/>
        <v>PB3</v>
      </c>
      <c r="H22" s="29" t="s">
        <v>123</v>
      </c>
      <c r="J22" s="26">
        <f t="shared" si="4"/>
        <v>245</v>
      </c>
      <c r="K22" s="26" t="str">
        <f t="shared" si="5"/>
        <v>PB3</v>
      </c>
      <c r="L22" s="29" t="s">
        <v>123</v>
      </c>
      <c r="N22" s="26">
        <f>'Line details'!C105</f>
        <v>245</v>
      </c>
      <c r="O22" s="26" t="str">
        <f>'Line details'!A105</f>
        <v>PB3</v>
      </c>
      <c r="P22" s="29" t="s">
        <v>123</v>
      </c>
    </row>
    <row r="23" spans="1:16" ht="56.25" customHeight="1">
      <c r="A23" s="50"/>
      <c r="B23" s="26">
        <f t="shared" si="0"/>
        <v>373</v>
      </c>
      <c r="C23" s="26" t="str">
        <f t="shared" si="1"/>
        <v>PA2</v>
      </c>
      <c r="D23" s="29" t="s">
        <v>123</v>
      </c>
      <c r="F23" s="26">
        <f t="shared" si="2"/>
        <v>373</v>
      </c>
      <c r="G23" s="26" t="str">
        <f t="shared" si="3"/>
        <v>PA2</v>
      </c>
      <c r="H23" s="29" t="s">
        <v>123</v>
      </c>
      <c r="J23" s="26">
        <f t="shared" si="4"/>
        <v>373</v>
      </c>
      <c r="K23" s="26" t="str">
        <f t="shared" si="5"/>
        <v>PA2</v>
      </c>
      <c r="L23" s="29" t="s">
        <v>123</v>
      </c>
      <c r="N23" s="26">
        <f>'Line details'!C106</f>
        <v>373</v>
      </c>
      <c r="O23" s="26" t="str">
        <f>'Line details'!A106</f>
        <v>PA2</v>
      </c>
      <c r="P23" s="29" t="s">
        <v>123</v>
      </c>
    </row>
    <row r="24" spans="2:16" ht="62.25" customHeight="1">
      <c r="B24" s="26">
        <f t="shared" si="0"/>
        <v>447</v>
      </c>
      <c r="C24" s="26" t="str">
        <f t="shared" si="1"/>
        <v>PB2&amp;PC1</v>
      </c>
      <c r="D24" s="29" t="s">
        <v>123</v>
      </c>
      <c r="F24" s="26">
        <f t="shared" si="2"/>
        <v>447</v>
      </c>
      <c r="G24" s="26" t="str">
        <f t="shared" si="3"/>
        <v>PB2&amp;PC1</v>
      </c>
      <c r="H24" s="29" t="s">
        <v>123</v>
      </c>
      <c r="J24" s="26">
        <f t="shared" si="4"/>
        <v>447</v>
      </c>
      <c r="K24" s="26" t="str">
        <f t="shared" si="5"/>
        <v>PB2&amp;PC1</v>
      </c>
      <c r="L24" s="29" t="s">
        <v>123</v>
      </c>
      <c r="N24" s="26">
        <f>'Line details'!C107</f>
        <v>447</v>
      </c>
      <c r="O24" s="26" t="str">
        <f>'Line details'!A107</f>
        <v>PB2&amp;PC1</v>
      </c>
      <c r="P24" s="29" t="s">
        <v>123</v>
      </c>
    </row>
    <row r="25" spans="2:16" ht="56.25" customHeight="1">
      <c r="B25" s="26">
        <f t="shared" si="0"/>
        <v>530</v>
      </c>
      <c r="C25" s="26" t="str">
        <f t="shared" si="1"/>
        <v>PA1</v>
      </c>
      <c r="D25" s="29" t="s">
        <v>123</v>
      </c>
      <c r="F25" s="26">
        <f t="shared" si="2"/>
        <v>530</v>
      </c>
      <c r="G25" s="26" t="str">
        <f t="shared" si="3"/>
        <v>PA1</v>
      </c>
      <c r="H25" s="29" t="s">
        <v>123</v>
      </c>
      <c r="J25" s="26">
        <f t="shared" si="4"/>
        <v>530</v>
      </c>
      <c r="K25" s="26" t="str">
        <f t="shared" si="5"/>
        <v>PA1</v>
      </c>
      <c r="L25" s="29" t="s">
        <v>123</v>
      </c>
      <c r="N25" s="26">
        <f>'Line details'!C108</f>
        <v>530</v>
      </c>
      <c r="O25" s="26" t="str">
        <f>'Line details'!A108</f>
        <v>PA1</v>
      </c>
      <c r="P25" s="29" t="s">
        <v>123</v>
      </c>
    </row>
    <row r="26" spans="2:16" ht="56.25" customHeight="1">
      <c r="B26" s="26">
        <f t="shared" si="0"/>
        <v>1000</v>
      </c>
      <c r="C26" s="26" t="str">
        <f t="shared" si="1"/>
        <v>PB1</v>
      </c>
      <c r="D26" s="29" t="s">
        <v>123</v>
      </c>
      <c r="F26" s="26">
        <f t="shared" si="2"/>
        <v>1000</v>
      </c>
      <c r="G26" s="26" t="str">
        <f t="shared" si="3"/>
        <v>PB1</v>
      </c>
      <c r="H26" s="29" t="s">
        <v>123</v>
      </c>
      <c r="J26" s="26">
        <f t="shared" si="4"/>
        <v>1000</v>
      </c>
      <c r="K26" s="26" t="str">
        <f t="shared" si="5"/>
        <v>PB1</v>
      </c>
      <c r="L26" s="29" t="s">
        <v>123</v>
      </c>
      <c r="N26" s="26">
        <f>'Line details'!C109</f>
        <v>1000</v>
      </c>
      <c r="O26" s="26" t="str">
        <f>'Line details'!A109</f>
        <v>PB1</v>
      </c>
      <c r="P26" s="29" t="s">
        <v>123</v>
      </c>
    </row>
    <row r="27" spans="4:16" ht="56.25" customHeight="1">
      <c r="D27" s="29" t="s">
        <v>123</v>
      </c>
      <c r="H27" s="29" t="s">
        <v>123</v>
      </c>
      <c r="L27" s="29" t="s">
        <v>123</v>
      </c>
      <c r="P27" s="29" t="s">
        <v>123</v>
      </c>
    </row>
    <row r="28" spans="4:16" ht="56.25" customHeight="1">
      <c r="D28" s="29"/>
      <c r="H28" s="29"/>
      <c r="L28" s="29"/>
      <c r="P28" s="29"/>
    </row>
  </sheetData>
  <sheetProtection/>
  <mergeCells count="1">
    <mergeCell ref="A22:A23"/>
  </mergeCells>
  <printOptions/>
  <pageMargins left="0.12" right="0.2" top="0.33" bottom="0.16" header="0.33" footer="0.1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O6" sqref="O6"/>
    </sheetView>
  </sheetViews>
  <sheetFormatPr defaultColWidth="9.421875" defaultRowHeight="15"/>
  <cols>
    <col min="1" max="3" width="9.421875" style="39" customWidth="1"/>
    <col min="4" max="4" width="10.421875" style="39" bestFit="1" customWidth="1"/>
    <col min="5" max="6" width="9.421875" style="39" customWidth="1"/>
    <col min="7" max="7" width="10.421875" style="39" bestFit="1" customWidth="1"/>
    <col min="8" max="9" width="9.421875" style="39" customWidth="1"/>
    <col min="10" max="10" width="10.421875" style="39" bestFit="1" customWidth="1"/>
    <col min="11" max="12" width="9.421875" style="39" customWidth="1"/>
    <col min="13" max="13" width="10.421875" style="39" bestFit="1" customWidth="1"/>
    <col min="14" max="16384" width="9.421875" style="39" customWidth="1"/>
  </cols>
  <sheetData>
    <row r="1" spans="1:8" s="15" customFormat="1" ht="23.25">
      <c r="A1" s="15" t="s">
        <v>128</v>
      </c>
      <c r="G1" s="47">
        <v>41648</v>
      </c>
      <c r="H1" s="47"/>
    </row>
    <row r="2" s="15" customFormat="1" ht="23.25">
      <c r="A2" s="3" t="s">
        <v>58</v>
      </c>
    </row>
    <row r="3" spans="1:13" ht="18">
      <c r="A3" s="3" t="s">
        <v>59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">
      <c r="A5" s="14" t="s">
        <v>120</v>
      </c>
      <c r="B5" s="10" t="s">
        <v>3</v>
      </c>
      <c r="C5" s="10" t="s">
        <v>121</v>
      </c>
      <c r="D5" s="10" t="s">
        <v>122</v>
      </c>
      <c r="E5" s="10" t="s">
        <v>4</v>
      </c>
      <c r="F5" s="10" t="s">
        <v>121</v>
      </c>
      <c r="G5" s="10" t="s">
        <v>122</v>
      </c>
      <c r="H5" s="10" t="s">
        <v>5</v>
      </c>
      <c r="I5" s="10" t="s">
        <v>121</v>
      </c>
      <c r="J5" s="10" t="s">
        <v>122</v>
      </c>
      <c r="K5" s="10" t="s">
        <v>8</v>
      </c>
      <c r="L5" s="10" t="s">
        <v>121</v>
      </c>
      <c r="M5" s="10" t="s">
        <v>122</v>
      </c>
    </row>
    <row r="6" spans="1:13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8">
      <c r="A7" s="10">
        <v>1</v>
      </c>
      <c r="B7" s="14">
        <v>5589</v>
      </c>
      <c r="C7" s="14"/>
      <c r="D7" s="14"/>
      <c r="E7" s="14">
        <v>5568</v>
      </c>
      <c r="F7" s="14"/>
      <c r="G7" s="14"/>
      <c r="H7" s="14">
        <v>5668</v>
      </c>
      <c r="I7" s="14"/>
      <c r="J7" s="14"/>
      <c r="K7" s="14">
        <v>6760</v>
      </c>
      <c r="L7" s="14"/>
      <c r="M7" s="14"/>
    </row>
    <row r="8" spans="1:13" ht="18">
      <c r="A8" s="10">
        <v>2</v>
      </c>
      <c r="B8" s="14">
        <v>5407</v>
      </c>
      <c r="C8" s="14"/>
      <c r="D8" s="14"/>
      <c r="E8" s="14">
        <v>5381</v>
      </c>
      <c r="F8" s="14"/>
      <c r="G8" s="14"/>
      <c r="H8" s="14">
        <v>5472</v>
      </c>
      <c r="I8" s="14"/>
      <c r="J8" s="14"/>
      <c r="K8" s="14">
        <v>6447</v>
      </c>
      <c r="L8" s="14"/>
      <c r="M8" s="14"/>
    </row>
    <row r="9" spans="1:13" ht="18">
      <c r="A9" s="10">
        <v>3</v>
      </c>
      <c r="B9" s="14">
        <v>5309</v>
      </c>
      <c r="C9" s="14"/>
      <c r="D9" s="14"/>
      <c r="E9" s="14">
        <v>5279</v>
      </c>
      <c r="F9" s="14"/>
      <c r="G9" s="14"/>
      <c r="H9" s="14">
        <v>5354</v>
      </c>
      <c r="I9" s="14"/>
      <c r="J9" s="14"/>
      <c r="K9" s="14">
        <v>6190</v>
      </c>
      <c r="L9" s="14"/>
      <c r="M9" s="14"/>
    </row>
    <row r="10" spans="1:13" ht="18">
      <c r="A10" s="10">
        <v>4</v>
      </c>
      <c r="B10" s="14">
        <v>5143</v>
      </c>
      <c r="C10" s="14"/>
      <c r="D10" s="14"/>
      <c r="E10" s="14">
        <v>5115</v>
      </c>
      <c r="F10" s="14"/>
      <c r="G10" s="14"/>
      <c r="H10" s="14">
        <v>5190</v>
      </c>
      <c r="I10" s="14"/>
      <c r="J10" s="14"/>
      <c r="K10" s="14">
        <v>5978</v>
      </c>
      <c r="L10" s="14"/>
      <c r="M10" s="14"/>
    </row>
    <row r="11" spans="1:13" ht="18">
      <c r="A11" s="10">
        <v>5</v>
      </c>
      <c r="B11" s="14">
        <v>4999</v>
      </c>
      <c r="C11" s="14"/>
      <c r="D11" s="14"/>
      <c r="E11" s="14">
        <v>4968</v>
      </c>
      <c r="F11" s="14"/>
      <c r="G11" s="14"/>
      <c r="H11" s="14">
        <v>5030</v>
      </c>
      <c r="I11" s="14"/>
      <c r="J11" s="14"/>
      <c r="K11" s="14">
        <v>5724</v>
      </c>
      <c r="L11" s="14"/>
      <c r="M11" s="14"/>
    </row>
    <row r="12" spans="1:13" ht="18">
      <c r="A12" s="10">
        <v>6</v>
      </c>
      <c r="B12" s="14">
        <v>4950</v>
      </c>
      <c r="C12" s="14"/>
      <c r="D12" s="14"/>
      <c r="E12" s="14">
        <v>4917</v>
      </c>
      <c r="F12" s="14"/>
      <c r="G12" s="14"/>
      <c r="H12" s="14">
        <v>4960</v>
      </c>
      <c r="I12" s="14"/>
      <c r="J12" s="14"/>
      <c r="K12" s="14">
        <v>5575</v>
      </c>
      <c r="L12" s="14"/>
      <c r="M12" s="14"/>
    </row>
    <row r="13" spans="1:13" ht="18">
      <c r="A13" s="10">
        <v>7</v>
      </c>
      <c r="B13" s="14">
        <v>4596</v>
      </c>
      <c r="C13" s="14"/>
      <c r="D13" s="14"/>
      <c r="E13" s="14">
        <v>4586</v>
      </c>
      <c r="F13" s="14"/>
      <c r="G13" s="14"/>
      <c r="H13" s="14">
        <v>4652</v>
      </c>
      <c r="I13" s="14"/>
      <c r="J13" s="14"/>
      <c r="K13" s="14">
        <v>5365</v>
      </c>
      <c r="L13" s="14"/>
      <c r="M13" s="14"/>
    </row>
    <row r="14" spans="1:13" ht="18">
      <c r="A14" s="10">
        <v>8</v>
      </c>
      <c r="B14" s="14">
        <v>4382</v>
      </c>
      <c r="C14" s="14"/>
      <c r="D14" s="14"/>
      <c r="E14" s="14">
        <v>4373</v>
      </c>
      <c r="F14" s="14"/>
      <c r="G14" s="14"/>
      <c r="H14" s="14">
        <v>4432</v>
      </c>
      <c r="I14" s="14"/>
      <c r="J14" s="14"/>
      <c r="K14" s="14">
        <v>5150</v>
      </c>
      <c r="L14" s="14"/>
      <c r="M14" s="14"/>
    </row>
    <row r="15" spans="1:13" ht="18">
      <c r="A15" s="10">
        <v>9</v>
      </c>
      <c r="B15" s="14">
        <v>4242</v>
      </c>
      <c r="C15" s="14"/>
      <c r="D15" s="14"/>
      <c r="E15" s="14">
        <v>4233</v>
      </c>
      <c r="F15" s="14"/>
      <c r="G15" s="14"/>
      <c r="H15" s="14">
        <v>4280</v>
      </c>
      <c r="I15" s="14"/>
      <c r="J15" s="14"/>
      <c r="K15" s="14">
        <v>5041</v>
      </c>
      <c r="L15" s="14"/>
      <c r="M15" s="14"/>
    </row>
    <row r="16" spans="1:13" ht="18">
      <c r="A16" s="10">
        <v>10</v>
      </c>
      <c r="B16" s="14">
        <v>4053</v>
      </c>
      <c r="C16" s="14"/>
      <c r="D16" s="14"/>
      <c r="E16" s="14">
        <v>4053</v>
      </c>
      <c r="F16" s="14"/>
      <c r="G16" s="14"/>
      <c r="H16" s="14">
        <v>4092</v>
      </c>
      <c r="I16" s="14"/>
      <c r="J16" s="14"/>
      <c r="K16" s="14">
        <v>4883</v>
      </c>
      <c r="L16" s="14"/>
      <c r="M16" s="14"/>
    </row>
    <row r="17" spans="1:13" ht="18">
      <c r="A17" s="10">
        <v>11</v>
      </c>
      <c r="B17" s="14">
        <v>3935</v>
      </c>
      <c r="C17" s="14"/>
      <c r="D17" s="14"/>
      <c r="E17" s="14">
        <v>3920</v>
      </c>
      <c r="F17" s="14"/>
      <c r="G17" s="14"/>
      <c r="H17" s="14">
        <v>3945</v>
      </c>
      <c r="I17" s="14"/>
      <c r="J17" s="14"/>
      <c r="K17" s="14">
        <v>4794</v>
      </c>
      <c r="L17" s="14"/>
      <c r="M17" s="14"/>
    </row>
    <row r="18" spans="1:13" ht="18">
      <c r="A18" s="10">
        <v>12</v>
      </c>
      <c r="B18" s="14"/>
      <c r="C18" s="14"/>
      <c r="D18" s="14"/>
      <c r="E18" s="14">
        <v>3886</v>
      </c>
      <c r="F18" s="14"/>
      <c r="G18" s="14"/>
      <c r="H18" s="14">
        <v>3877</v>
      </c>
      <c r="I18" s="14"/>
      <c r="J18" s="14"/>
      <c r="K18" s="14">
        <v>4780</v>
      </c>
      <c r="L18" s="14"/>
      <c r="M18" s="14"/>
    </row>
    <row r="19" spans="1:13" ht="1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5" ht="20.25">
      <c r="A25" s="40"/>
    </row>
    <row r="26" spans="1:4" ht="14.25">
      <c r="A26" s="41"/>
      <c r="B26" s="41"/>
      <c r="C26" s="41"/>
      <c r="D26" s="41"/>
    </row>
    <row r="27" ht="14.25">
      <c r="A27" s="41"/>
    </row>
    <row r="29" spans="2:11" ht="14.25"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1" ht="14.25">
      <c r="A31" s="41"/>
    </row>
    <row r="32" ht="14.25">
      <c r="A32" s="41"/>
    </row>
    <row r="33" ht="14.25">
      <c r="A33" s="41"/>
    </row>
    <row r="34" ht="14.25">
      <c r="A34" s="41"/>
    </row>
    <row r="35" ht="14.25">
      <c r="A35" s="41"/>
    </row>
    <row r="36" ht="14.25">
      <c r="A36" s="41"/>
    </row>
    <row r="37" ht="14.25">
      <c r="A37" s="41"/>
    </row>
    <row r="38" ht="14.25">
      <c r="A38" s="41"/>
    </row>
    <row r="39" ht="14.25">
      <c r="A39" s="41"/>
    </row>
    <row r="40" ht="14.25">
      <c r="A40" s="41"/>
    </row>
    <row r="41" ht="14.25">
      <c r="A41" s="41"/>
    </row>
    <row r="42" ht="14.25">
      <c r="A42" s="41"/>
    </row>
  </sheetData>
  <sheetProtection/>
  <mergeCells count="1">
    <mergeCell ref="G1:H1"/>
  </mergeCells>
  <printOptions/>
  <pageMargins left="0.4" right="0.29" top="0.74" bottom="1" header="0.5" footer="0.5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21.28125" style="0" customWidth="1"/>
  </cols>
  <sheetData>
    <row r="1" ht="20.25">
      <c r="A1" s="1" t="s">
        <v>71</v>
      </c>
    </row>
    <row r="2" spans="1:2" ht="15">
      <c r="A2" s="2" t="s">
        <v>0</v>
      </c>
      <c r="B2" s="2" t="s">
        <v>1</v>
      </c>
    </row>
    <row r="4" ht="20.25">
      <c r="A4" s="1" t="s">
        <v>72</v>
      </c>
    </row>
    <row r="6" ht="20.25">
      <c r="A6" s="1" t="s">
        <v>73</v>
      </c>
    </row>
    <row r="7" spans="2:12" ht="15">
      <c r="B7" s="2" t="s">
        <v>3</v>
      </c>
      <c r="D7" s="2" t="s">
        <v>4</v>
      </c>
      <c r="F7" s="2" t="s">
        <v>5</v>
      </c>
      <c r="H7" s="2" t="s">
        <v>6</v>
      </c>
      <c r="J7" s="2" t="s">
        <v>7</v>
      </c>
      <c r="L7" s="2" t="s">
        <v>8</v>
      </c>
    </row>
    <row r="8" spans="2:13" ht="15">
      <c r="B8" s="2" t="s">
        <v>74</v>
      </c>
      <c r="C8" s="2" t="s">
        <v>75</v>
      </c>
      <c r="D8" s="2" t="s">
        <v>74</v>
      </c>
      <c r="E8" s="2" t="s">
        <v>75</v>
      </c>
      <c r="F8" s="2" t="s">
        <v>74</v>
      </c>
      <c r="G8" s="2" t="s">
        <v>75</v>
      </c>
      <c r="H8" s="2" t="s">
        <v>74</v>
      </c>
      <c r="I8" s="2" t="s">
        <v>75</v>
      </c>
      <c r="J8" s="2" t="s">
        <v>74</v>
      </c>
      <c r="K8" s="2" t="s">
        <v>75</v>
      </c>
      <c r="L8" s="2" t="s">
        <v>74</v>
      </c>
      <c r="M8" s="2" t="s">
        <v>75</v>
      </c>
    </row>
    <row r="9" spans="1:12" ht="15">
      <c r="A9" s="2" t="s">
        <v>2</v>
      </c>
      <c r="B9">
        <v>1441</v>
      </c>
      <c r="D9">
        <v>1420</v>
      </c>
      <c r="F9">
        <v>1520</v>
      </c>
      <c r="L9">
        <v>1545</v>
      </c>
    </row>
    <row r="10" spans="1:12" ht="15">
      <c r="A10" s="2" t="s">
        <v>60</v>
      </c>
      <c r="B10">
        <v>1259</v>
      </c>
      <c r="D10">
        <v>1233</v>
      </c>
      <c r="F10">
        <v>1324</v>
      </c>
      <c r="L10">
        <v>1232</v>
      </c>
    </row>
    <row r="11" spans="1:12" ht="15">
      <c r="A11" s="2" t="s">
        <v>61</v>
      </c>
      <c r="B11">
        <v>1161</v>
      </c>
      <c r="D11">
        <v>1131</v>
      </c>
      <c r="F11">
        <v>1206</v>
      </c>
      <c r="L11">
        <v>975</v>
      </c>
    </row>
    <row r="12" spans="1:12" ht="15">
      <c r="A12" s="2" t="s">
        <v>62</v>
      </c>
      <c r="B12">
        <v>1356</v>
      </c>
      <c r="D12">
        <v>1328</v>
      </c>
      <c r="F12">
        <v>1403</v>
      </c>
      <c r="L12">
        <v>1305</v>
      </c>
    </row>
    <row r="13" spans="1:12" ht="15">
      <c r="A13" s="2" t="s">
        <v>63</v>
      </c>
      <c r="B13">
        <v>1212</v>
      </c>
      <c r="D13">
        <v>1181</v>
      </c>
      <c r="F13">
        <v>1243</v>
      </c>
      <c r="L13">
        <v>1051</v>
      </c>
    </row>
    <row r="14" spans="1:12" ht="15">
      <c r="A14" s="2" t="s">
        <v>64</v>
      </c>
      <c r="B14">
        <v>1163</v>
      </c>
      <c r="D14">
        <v>1130</v>
      </c>
      <c r="F14">
        <v>1173</v>
      </c>
      <c r="L14">
        <v>902</v>
      </c>
    </row>
    <row r="15" spans="1:12" ht="15">
      <c r="A15" s="2" t="s">
        <v>65</v>
      </c>
      <c r="B15">
        <v>1261</v>
      </c>
      <c r="D15">
        <v>1251</v>
      </c>
      <c r="F15">
        <v>1317</v>
      </c>
      <c r="L15">
        <v>962</v>
      </c>
    </row>
    <row r="16" spans="1:12" ht="15">
      <c r="A16" s="2" t="s">
        <v>66</v>
      </c>
      <c r="B16">
        <v>1047</v>
      </c>
      <c r="D16">
        <v>1038</v>
      </c>
      <c r="F16">
        <v>1097</v>
      </c>
      <c r="L16">
        <v>747</v>
      </c>
    </row>
    <row r="17" spans="1:12" ht="15">
      <c r="A17" s="2" t="s">
        <v>67</v>
      </c>
      <c r="B17">
        <v>907</v>
      </c>
      <c r="D17">
        <v>898</v>
      </c>
      <c r="F17">
        <v>945</v>
      </c>
      <c r="L17">
        <v>638</v>
      </c>
    </row>
    <row r="18" spans="1:12" ht="15">
      <c r="A18" s="2" t="s">
        <v>68</v>
      </c>
      <c r="B18">
        <v>808</v>
      </c>
      <c r="D18">
        <v>808</v>
      </c>
      <c r="F18">
        <v>1028</v>
      </c>
      <c r="L18">
        <v>660</v>
      </c>
    </row>
    <row r="19" spans="1:12" ht="15">
      <c r="A19" s="2" t="s">
        <v>69</v>
      </c>
      <c r="B19">
        <v>690</v>
      </c>
      <c r="D19">
        <v>675</v>
      </c>
      <c r="F19">
        <v>881</v>
      </c>
      <c r="L19">
        <v>571</v>
      </c>
    </row>
    <row r="20" spans="1:12" ht="15">
      <c r="A20" s="2" t="s">
        <v>70</v>
      </c>
      <c r="D20">
        <v>641</v>
      </c>
      <c r="F20">
        <v>813</v>
      </c>
      <c r="L20">
        <v>557</v>
      </c>
    </row>
    <row r="22" ht="20.25">
      <c r="A22" s="1" t="s">
        <v>76</v>
      </c>
    </row>
    <row r="23" spans="1:3" ht="15">
      <c r="A23" s="2" t="s">
        <v>77</v>
      </c>
      <c r="B23" s="2" t="s">
        <v>74</v>
      </c>
      <c r="C23" s="2" t="s">
        <v>75</v>
      </c>
    </row>
    <row r="24" spans="1:2" ht="15">
      <c r="A24" t="s">
        <v>78</v>
      </c>
      <c r="B24">
        <v>1624</v>
      </c>
    </row>
    <row r="25" spans="1:2" ht="15">
      <c r="A25" t="s">
        <v>79</v>
      </c>
      <c r="B25">
        <v>1263</v>
      </c>
    </row>
    <row r="26" spans="1:2" ht="15">
      <c r="A26" t="s">
        <v>80</v>
      </c>
      <c r="B26">
        <v>1353</v>
      </c>
    </row>
    <row r="27" spans="1:2" ht="15">
      <c r="A27" t="s">
        <v>81</v>
      </c>
      <c r="B27">
        <v>1263</v>
      </c>
    </row>
    <row r="28" spans="1:2" ht="15">
      <c r="A28" t="s">
        <v>82</v>
      </c>
      <c r="B28">
        <v>1624</v>
      </c>
    </row>
    <row r="29" spans="1:2" ht="15">
      <c r="A29" t="s">
        <v>83</v>
      </c>
      <c r="B29">
        <v>1263</v>
      </c>
    </row>
    <row r="30" spans="1:2" ht="15">
      <c r="A30" t="s">
        <v>84</v>
      </c>
      <c r="B30">
        <v>1353</v>
      </c>
    </row>
    <row r="31" spans="1:2" ht="15">
      <c r="A31" t="s">
        <v>85</v>
      </c>
      <c r="B31">
        <v>1263</v>
      </c>
    </row>
    <row r="32" spans="1:2" ht="15">
      <c r="A32" t="s">
        <v>86</v>
      </c>
      <c r="B32">
        <v>1624</v>
      </c>
    </row>
    <row r="33" spans="1:2" ht="15">
      <c r="A33" t="s">
        <v>87</v>
      </c>
      <c r="B33">
        <v>1263</v>
      </c>
    </row>
    <row r="34" spans="1:2" ht="15">
      <c r="A34" t="s">
        <v>88</v>
      </c>
      <c r="B34">
        <v>1353</v>
      </c>
    </row>
    <row r="35" spans="1:2" ht="15">
      <c r="A35" t="s">
        <v>89</v>
      </c>
      <c r="B35">
        <v>1082</v>
      </c>
    </row>
    <row r="36" spans="1:2" ht="15">
      <c r="A36" t="s">
        <v>55</v>
      </c>
      <c r="B36">
        <v>1443</v>
      </c>
    </row>
    <row r="37" spans="1:2" ht="15">
      <c r="A37" t="s">
        <v>90</v>
      </c>
      <c r="B37">
        <v>1173</v>
      </c>
    </row>
    <row r="38" spans="1:2" ht="15">
      <c r="A38" t="s">
        <v>91</v>
      </c>
      <c r="B38">
        <v>1624</v>
      </c>
    </row>
    <row r="39" spans="1:2" ht="15">
      <c r="A39" t="s">
        <v>92</v>
      </c>
      <c r="B39">
        <v>1082</v>
      </c>
    </row>
    <row r="40" spans="1:2" ht="15">
      <c r="A40" t="s">
        <v>93</v>
      </c>
      <c r="B40">
        <v>1082</v>
      </c>
    </row>
    <row r="41" spans="1:2" ht="15">
      <c r="A41" t="s">
        <v>94</v>
      </c>
      <c r="B41">
        <v>902</v>
      </c>
    </row>
    <row r="44" ht="20.25">
      <c r="A44" s="1" t="s">
        <v>95</v>
      </c>
    </row>
    <row r="45" spans="2:12" ht="15">
      <c r="B45" s="2" t="s">
        <v>3</v>
      </c>
      <c r="D45" s="2" t="s">
        <v>4</v>
      </c>
      <c r="F45" s="2" t="s">
        <v>5</v>
      </c>
      <c r="H45" s="2" t="s">
        <v>6</v>
      </c>
      <c r="J45" s="2" t="s">
        <v>7</v>
      </c>
      <c r="L45" s="2" t="s">
        <v>8</v>
      </c>
    </row>
    <row r="46" spans="2:13" ht="15">
      <c r="B46" s="2" t="s">
        <v>74</v>
      </c>
      <c r="C46" s="2" t="s">
        <v>75</v>
      </c>
      <c r="D46" s="2" t="s">
        <v>74</v>
      </c>
      <c r="E46" s="2" t="s">
        <v>75</v>
      </c>
      <c r="F46" s="2" t="s">
        <v>74</v>
      </c>
      <c r="G46" s="2" t="s">
        <v>75</v>
      </c>
      <c r="H46" s="2" t="s">
        <v>74</v>
      </c>
      <c r="I46" s="2" t="s">
        <v>75</v>
      </c>
      <c r="J46" s="2" t="s">
        <v>74</v>
      </c>
      <c r="K46" s="2" t="s">
        <v>75</v>
      </c>
      <c r="L46" s="2" t="s">
        <v>74</v>
      </c>
      <c r="M46" s="2" t="s">
        <v>75</v>
      </c>
    </row>
    <row r="47" spans="1:13" ht="15">
      <c r="A47" s="2" t="s">
        <v>2</v>
      </c>
      <c r="B47">
        <v>2526</v>
      </c>
      <c r="D47">
        <v>2526</v>
      </c>
      <c r="F47">
        <v>2526</v>
      </c>
      <c r="L47">
        <v>1353</v>
      </c>
      <c r="M47">
        <v>800</v>
      </c>
    </row>
    <row r="48" spans="1:6" ht="15">
      <c r="A48" s="2" t="s">
        <v>60</v>
      </c>
      <c r="B48">
        <v>1984</v>
      </c>
      <c r="D48">
        <v>1984</v>
      </c>
      <c r="F48">
        <v>1984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2014-02-18T07:40:43Z</cp:lastPrinted>
  <dcterms:created xsi:type="dcterms:W3CDTF">2013-12-12T20:06:35Z</dcterms:created>
  <dcterms:modified xsi:type="dcterms:W3CDTF">2015-04-22T07:03:03Z</dcterms:modified>
  <cp:category/>
  <cp:version/>
  <cp:contentType/>
  <cp:contentStatus/>
</cp:coreProperties>
</file>