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60" windowWidth="18525" windowHeight="12450" tabRatio="706" activeTab="0"/>
  </bookViews>
  <sheets>
    <sheet name="УСЛОВИЯ И РЕКВИЗИТЫ" sheetId="1" r:id="rId1"/>
    <sheet name="ВАШ ЗАКАЗ, ОПЛАТА 100%" sheetId="2" r:id="rId2"/>
    <sheet name="ВАШ ЗАКАЗ, ОПЛАТА 50%+50%" sheetId="3" r:id="rId3"/>
    <sheet name="ВАШ ЗАКАЗ, ОПЛАТА 10%+90%" sheetId="4" r:id="rId4"/>
  </sheets>
  <definedNames>
    <definedName name="_xlnm.Print_Area" localSheetId="3">'ВАШ ЗАКАЗ, ОПЛАТА 10%+90%'!$A$1:$X$128</definedName>
    <definedName name="_xlnm.Print_Area" localSheetId="1">'ВАШ ЗАКАЗ, ОПЛАТА 100%'!$A$1:$X$126</definedName>
    <definedName name="_xlnm.Print_Area" localSheetId="2">'ВАШ ЗАКАЗ, ОПЛАТА 50%+50%'!$A$1:$X$128</definedName>
    <definedName name="_xlnm.Print_Area" localSheetId="0">'УСЛОВИЯ И РЕКВИЗИТЫ'!$A$1:$K$34</definedName>
  </definedNames>
  <calcPr fullCalcOnLoad="1"/>
</workbook>
</file>

<file path=xl/comments2.xml><?xml version="1.0" encoding="utf-8"?>
<comments xmlns="http://schemas.openxmlformats.org/spreadsheetml/2006/main">
  <authors>
    <author>Яков</author>
    <author>body-1</author>
  </authors>
  <commentList>
    <comment ref="C13" authorId="0">
      <text>
        <r>
          <rPr>
            <sz val="9"/>
            <rFont val="Tahoma"/>
            <family val="2"/>
          </rPr>
          <t xml:space="preserve">
Самая маленькая доска в универсальной линейке RIDE. 
Оснащена системой повышения жесткости RSS. Толщина 100мм, ширина 31 дюйм. Три неубиваемых встроенных плавника iFin. Зауженный хвост для облегчения поворотов на волне. Предусматривается, что она хорошо подходит для серфинга, но доска достаточно плоская, и на волнах больше двух футов часто зарывается носом при старте. На гладкой воде ведет себя хорошо под легким райдером. Но даже 50-60кг девушкам вполне комфортно на 10'6 Ride.
</t>
        </r>
      </text>
    </comment>
    <comment ref="C17" authorId="0">
      <text>
        <r>
          <rPr>
            <sz val="9"/>
            <rFont val="Tahoma"/>
            <family val="2"/>
          </rPr>
          <t xml:space="preserve">
Огромная доска для катания группой до 8 человек.  3 клапана для одновременного накачивания. Три насоса Titan Pump в комплекте. Четыре неубиваемых встроенных плавника iFin.</t>
        </r>
      </text>
    </comment>
    <comment ref="C19" authorId="0">
      <text>
        <r>
          <rPr>
            <sz val="9"/>
            <rFont val="Tahoma"/>
            <family val="2"/>
          </rPr>
          <t xml:space="preserve">
Очень интересная модель. Доска-крузер. Предназначена для тех, кому важны скоростные качества доски, при этом доска должна быть стабильной на чопе и недорогой. Толщина 120мм, ширина 30 дюймов. Быстросъемный одинарный плавник FCS Connect. Оснащена системой повышения жесткости RSS.
</t>
        </r>
      </text>
    </comment>
    <comment ref="C21" authorId="0">
      <text>
        <r>
          <rPr>
            <sz val="9"/>
            <rFont val="Tahoma"/>
            <family val="2"/>
          </rPr>
          <t xml:space="preserve">
Не очень понятная мне модель. По цене как Explorer'ы, но при этом явно проще (одна зона для крепления багажа, нет доп. ручек и носового раннера). Толщина 150мм (т.е. толще, чем 11'0 и 11'3), ширина 30 дюймов. Быстросъемный одинарный плавник FCS Connect. Оснащена системой повышения жесткости RSS.
Завозить эту модель на свободный склад не планирую, доступна только по предзаказу.
</t>
        </r>
      </text>
    </comment>
    <comment ref="C22" authorId="0">
      <text>
        <r>
          <rPr>
            <sz val="9"/>
            <rFont val="Tahoma"/>
            <family val="2"/>
          </rPr>
          <t xml:space="preserve">
Доска для SUP-туризма и путешествий. Одинарный быстросъемный плавник FCS Connect и три раннера (низких плавника): один на носу и два на корме. Два места для перевозки багажа с антискользящим покрытием, резинками и возможностью установки сеток Cargo Net. Очень стабильная доска с большим объемом. Подходит для тяжелых райдеров или катания в тандеме.
</t>
        </r>
      </text>
    </comment>
    <comment ref="C23" authorId="0">
      <text>
        <r>
          <rPr>
            <sz val="9"/>
            <rFont val="Tahoma"/>
            <family val="2"/>
          </rPr>
          <t xml:space="preserve">
Хит 2016, доска для SUP-туризма и путешествий. Одинарный быстросъемный плавник FCS Connect и три раннера (низких плавника): один на носу и два на корме. Два места для перевозки багажа с антискользящим покрытием, резинками и возможностью установки сеток Cargo Net. Для тех, кто любит путешествовать и хочет передвигаться быстро. Оснащена системой повышения жесткости RSS.
</t>
        </r>
      </text>
    </comment>
    <comment ref="C28" authorId="0">
      <text>
        <r>
          <rPr>
            <sz val="9"/>
            <rFont val="Tahoma"/>
            <family val="2"/>
          </rPr>
          <t xml:space="preserve">
Доска для серфинга, уровень райдера от продвинутого до "про". Оснащена системой повышения жесткости RSS. Одинарный быстросъемный плавник FCS Connect. Может также использоваться как универсальная доска для райдера весом менее 50кг.
В комплекте с доской идет одинарный насос высокого давления HP Pump.</t>
        </r>
      </text>
    </comment>
    <comment ref="C29" authorId="0">
      <text>
        <r>
          <rPr>
            <sz val="9"/>
            <rFont val="Tahoma"/>
            <family val="2"/>
          </rPr>
          <t xml:space="preserve">
Доска, созданная специально для детей. Очень легкая благодаря технологии MSL, ребенку будет несложно самостоятельно вынести ее на берег. Три неубиваемых встроенных плавника iFin - особенно важное преимущество для детской доски, т.к. обычный съемный плавник быстро сломает если не ваш ребенок, то его друзья. В комплекте с доской идет одинарный насос высокого давления HP Pump.</t>
        </r>
      </text>
    </comment>
    <comment ref="C30" authorId="0">
      <text>
        <r>
          <rPr>
            <sz val="9"/>
            <rFont val="Tahoma"/>
            <family val="2"/>
          </rPr>
          <t xml:space="preserve">
Модель, специально разработана для катания по горным рекам и серфинга в порогах. Короткая, очень широкая, толстая. Четыре неубиваемых плавника iFin смещены вперед и к бортам, и позволяют пропускать камни по центру доски. Дополнительный центральный съемный плавник US Box добавит стабильности во время катания по гладкой воде. Многочисленные ручки нужны для безопасности и удобства при обносе непроходимых участков реки. 
</t>
        </r>
      </text>
    </comment>
    <comment ref="C31" authorId="0">
      <text>
        <r>
          <rPr>
            <sz val="9"/>
            <rFont val="Tahoma"/>
            <family val="2"/>
          </rPr>
          <t xml:space="preserve">
Вариация доски 10'8 Ride, предназначенная для занятий SUP-йогой. Коврик по всей площади доски, смещенные к бортам ручки. Толщина 15см. Три неубиваемых плавника iFin.
</t>
        </r>
      </text>
    </comment>
    <comment ref="C45" authorId="0">
      <text>
        <r>
          <rPr>
            <sz val="9"/>
            <rFont val="Tahoma"/>
            <family val="2"/>
          </rPr>
          <t xml:space="preserve">
Разборное (3 части) регулируемое весло из стекловолокна. Лопасть из нейлона, устойчива к ударам о камни. В разобранном виде помещается в рюкзак с доской. Отличное соотношение "цена/качество". Зажим CamLock (откидывающаяся "калитка", при закрытии зажимает ручку весла. Регулируется болтиком).
</t>
        </r>
      </text>
    </comment>
    <comment ref="C56" authorId="0">
      <text>
        <r>
          <rPr>
            <sz val="9"/>
            <rFont val="Tahoma"/>
            <family val="2"/>
          </rPr>
          <t xml:space="preserve">
Витой лиш, регулируемый по длине. Необходим для катания по гладкой воде и по рекам. Может также использоваться для серфинга начального уровня. Благодаря витой конструкции не погружается в воду и не цепляется за подводные препятствия.
Катание без лиша опасно! Упав с доски в ветер более 7мс или на течении, можно не догнать ее вплавь.</t>
        </r>
      </text>
    </comment>
    <comment ref="C57" authorId="0">
      <text>
        <r>
          <rPr>
            <sz val="9"/>
            <rFont val="Tahoma"/>
            <family val="2"/>
          </rPr>
          <t xml:space="preserve">
Прямой лиш, длина 3м. Необходим для серфинга. Плохо подходит для обычного катания, т.к. погружается в воду и тормозит доску.</t>
        </r>
      </text>
    </comment>
    <comment ref="C58" authorId="0">
      <text>
        <r>
          <rPr>
            <sz val="9"/>
            <rFont val="Tahoma"/>
            <family val="2"/>
          </rPr>
          <t xml:space="preserve">
Сетка для крепления на нос доски и перевозки багажа.  Очень хорошо крепит как мелкие, так и крупные предметы, независимо от их формы.</t>
        </r>
      </text>
    </comment>
    <comment ref="C60" authorId="0">
      <text>
        <r>
          <rPr>
            <sz val="9"/>
            <rFont val="Tahoma"/>
            <family val="2"/>
          </rPr>
          <t xml:space="preserve">
Водонепроницаемый гермомешок для вещей.  Диаметр 25см, полная длина 86см, полезная длина (в закрытом состоянии) 60см. Полезный объем 30л. Изготовлен из прочного PVC, швы проварены. Оснащен прозрачным окошком и регулируемыми ремнями, с помощью которых может крепиться на штатные петли на носу SUP-доски.</t>
        </r>
      </text>
    </comment>
    <comment ref="C62" authorId="0">
      <text>
        <r>
          <rPr>
            <sz val="9"/>
            <rFont val="Tahoma"/>
            <family val="2"/>
          </rPr>
          <t xml:space="preserve">
Чехол от Red Paddle, для неразборного (Fixed или Vario) весла. В один чехол помещается два весла длиной до 220см.
Регулируемая длина чехла.
</t>
        </r>
      </text>
    </comment>
    <comment ref="C65" authorId="0">
      <text>
        <r>
          <rPr>
            <sz val="9"/>
            <rFont val="Tahoma"/>
            <family val="2"/>
          </rPr>
          <t xml:space="preserve">
Насос для SUP-доски (обычный серый). </t>
        </r>
      </text>
    </comment>
    <comment ref="C66" authorId="0">
      <text>
        <r>
          <rPr>
            <sz val="9"/>
            <rFont val="Tahoma"/>
            <family val="2"/>
          </rPr>
          <t xml:space="preserve">
Насос для SUP-доски (красный, высокого давления). </t>
        </r>
      </text>
    </comment>
    <comment ref="C67" authorId="0">
      <text>
        <r>
          <rPr>
            <sz val="9"/>
            <rFont val="Tahoma"/>
            <family val="2"/>
          </rPr>
          <t xml:space="preserve">
Уникальная разработка Red Paddle. Сдвоенный насос, обычный и высокого давления, с возможностью переключения. 
Все доски 2017 оснащаются этим насосом (кроме 9'4 Snapper и 8'10 Whip, они комплектуются насосом HP). В 2017 заменены все уплотнения. К наконечнику шланга прикреплен набор переходников для накачки кайтов, матрасов и пр. </t>
        </r>
      </text>
    </comment>
    <comment ref="C68" authorId="0">
      <text>
        <r>
          <rPr>
            <sz val="9"/>
            <rFont val="Tahoma"/>
            <family val="2"/>
          </rPr>
          <t xml:space="preserve">
Переходник, позволяющий накачивать SUP-доски с помощью стандартного автомобильного насоса. Время накачки одной доски - около 10 минут. Видео: http://vimeo.com/113905126</t>
        </r>
      </text>
    </comment>
    <comment ref="C73" authorId="0">
      <text>
        <r>
          <rPr>
            <sz val="9"/>
            <rFont val="Tahoma"/>
            <family val="2"/>
          </rPr>
          <t xml:space="preserve">
Белая качественная футболка из тонкого хлопка. На груди - логотип redpaddle.ru.  Печать - шелкография.</t>
        </r>
      </text>
    </comment>
    <comment ref="C74" authorId="0">
      <text>
        <r>
          <rPr>
            <sz val="9"/>
            <rFont val="Tahoma"/>
            <family val="2"/>
          </rPr>
          <t xml:space="preserve">
Белая качественная футболка из тонкого хлопка. На груди - логотип redpaddle.ru.  Печать - шелкография.</t>
        </r>
      </text>
    </comment>
    <comment ref="C75" authorId="0">
      <text>
        <r>
          <rPr>
            <sz val="9"/>
            <rFont val="Tahoma"/>
            <family val="2"/>
          </rPr>
          <t xml:space="preserve">
Белая качественная футболка из тонкого хлопка. На груди - логотип redpaddle.ru.  Печать - шелкография.</t>
        </r>
      </text>
    </comment>
    <comment ref="C76" authorId="0">
      <text>
        <r>
          <rPr>
            <sz val="9"/>
            <rFont val="Tahoma"/>
            <family val="2"/>
          </rPr>
          <t xml:space="preserve">
Белая качественная футболка из тонкого хлопка. На груди - логотип redpaddle.ru.  Печать - шелкография.</t>
        </r>
      </text>
    </comment>
    <comment ref="C77" authorId="0">
      <text>
        <r>
          <rPr>
            <sz val="9"/>
            <rFont val="Tahoma"/>
            <family val="2"/>
          </rPr>
          <t xml:space="preserve">
Белая качественная футболка из тонкого хлопка. На груди - логотип redpaddle.ru.  Печать - шелкография.</t>
        </r>
      </text>
    </comment>
    <comment ref="C20" authorId="0">
      <text>
        <r>
          <rPr>
            <sz val="9"/>
            <rFont val="Tahoma"/>
            <family val="2"/>
          </rPr>
          <t xml:space="preserve">
Новинка в 2017. Скоростная доска-крузер для более тяжелых райдеров или начинающих. Толщина 120мм, ширина 32 дюйма. Быстросъемный одинарный плавник FCS Connect. Оснащена системой повышения жесткости RSS.
</t>
        </r>
      </text>
    </comment>
    <comment ref="C46" authorId="0">
      <text>
        <r>
          <rPr>
            <sz val="9"/>
            <rFont val="Tahoma"/>
            <family val="2"/>
          </rPr>
          <t xml:space="preserve">
Разборное (3 части) регулируемое весло из стекловолокна. Лопасть из стекловолокна. В разобранном виде помещается в рюкзак с доской. Патентованный зажим LeverLock (в ручке весла есть откидывающийся рычаг. В закрытом положении он натягивает тросик, который проходит через ручку и распирает резиновую бобышку на ее конце. Держит очень хорошо. Натяжение тросика регулируется гаечкой, можно и вручную, без ключа).
</t>
        </r>
      </text>
    </comment>
    <comment ref="C47" authorId="0">
      <text>
        <r>
          <rPr>
            <sz val="9"/>
            <rFont val="Tahoma"/>
            <family val="2"/>
          </rPr>
          <t xml:space="preserve">
Разборное (3 части) регулируемое весло из карбона. Лопасть из нейлона, устойчива к ударам о камни. В разобранном виде помещается в рюкзак с доской. Зажим CamLock (откидывающаяся "калитка", при закрытии зажимает ручку весла. Регулируется болтиком).
Данное весло может использоваться в укороченном детском варианте: ручка вставляется непосредственно в лопастную часть. На лопастной части есть зажим (но на рисунке на сайте его нет, это ошибка в рисунке. Должны исправить).</t>
        </r>
      </text>
    </comment>
    <comment ref="C14" authorId="0">
      <text>
        <r>
          <rPr>
            <sz val="9"/>
            <rFont val="Tahoma"/>
            <family val="2"/>
          </rPr>
          <t xml:space="preserve">
Средняя по размеру доска в линейке RIDE. Наиболее универсальна, оптимальный выбор для семьи. Самая продаваемая модель! Три неубиваемых встроенных плавника iFin.</t>
        </r>
      </text>
    </comment>
    <comment ref="C15" authorId="0">
      <text>
        <r>
          <rPr>
            <sz val="9"/>
            <rFont val="Tahoma"/>
            <family val="2"/>
          </rPr>
          <t xml:space="preserve">
Универсальная доска линейки RIDE, предназначена для крупных райдеров или для катания с ребенком. Более широкая и стабильная, чем 10'6. Три неубиваемых встроенных плавника iFin.
</t>
        </r>
      </text>
    </comment>
    <comment ref="C25" authorId="0">
      <text>
        <r>
          <rPr>
            <sz val="9"/>
            <rFont val="Tahoma"/>
            <family val="2"/>
          </rPr>
          <t xml:space="preserve">
Универсальная SUP-доска  с возможностью установки виндсерфового паруса (оснащена креплением под стандартный шарнир). Плавниковая система: одинарный съемный плавник US Box по центру доски и одинарный съемный плавник US Box на хвосте.
</t>
        </r>
      </text>
    </comment>
    <comment ref="C26" authorId="0">
      <text>
        <r>
          <rPr>
            <sz val="9"/>
            <rFont val="Tahoma"/>
            <family val="2"/>
          </rPr>
          <t xml:space="preserve">
Виндсерфовая доска для слабого ветра или обучения.  По центру доски есть сквозное отверстие. В него вставляется большой плавник (шверт), благодаря которому доска отлично идет против ветра и более стабильна при подъеме паруса из воды. На хвосте доски - одинарный плавник US Box. Также в комплекте с доской идет стандартный виндсерфовый шарнир.</t>
        </r>
      </text>
    </comment>
    <comment ref="C16" authorId="0">
      <text>
        <r>
          <rPr>
            <sz val="9"/>
            <rFont val="Tahoma"/>
            <family val="2"/>
          </rPr>
          <t xml:space="preserve">
Большая доска для катания группой до 4 человек.  3 клапана для одновременного накачивания. Два насоса Titan Pump в комплекте. Четыре неубиваемых встроенных плавника iFin.</t>
        </r>
      </text>
    </comment>
    <comment ref="C48" authorId="0">
      <text>
        <r>
          <rPr>
            <sz val="9"/>
            <rFont val="Tahoma"/>
            <family val="2"/>
          </rPr>
          <t xml:space="preserve">
Разборное (3 части) регулируемое весло из стекловолокна. Лопасть из стекловолокна, с пенным сердечником. В разобранном виде помещается в рюкзак с доской. Зажим CamLock (откидывающаяся "калитка", при закрытии зажимает ручку весла. Регулируется болтиком).
</t>
        </r>
      </text>
    </comment>
    <comment ref="C49" authorId="0">
      <text>
        <r>
          <rPr>
            <sz val="9"/>
            <rFont val="Tahoma"/>
            <family val="2"/>
          </rPr>
          <t xml:space="preserve">
Разборное (3 части) регулируемое весло из карбона. Лопасть из карбона, с пенным сердечником. В разобранном виде помещается в рюкзак с доской. Патентованный зажим LeverLock (в ручке весла есть откидывающийся рычаг. В закрытом положении он натягивает тросик, который проходит через ручку и распирает резиновую бобышку на ее конце. Держит очень хорошо. Натяжение тросика регулируется гаечкой, можно и вручную, без ключа).
</t>
        </r>
      </text>
    </comment>
    <comment ref="C50" authorId="0">
      <text>
        <r>
          <rPr>
            <sz val="9"/>
            <rFont val="Tahoma"/>
            <family val="2"/>
          </rPr>
          <t xml:space="preserve">
Разборное (3 части) детское регулируемое весло из алюминия. Лопасть меньшего размера из нейлона, устойчива к ударам о камни. Зажим CamLock (откидывающаяся "калитка", при закрытии зажимает ручку весла. Регулируется болтиком).
</t>
        </r>
      </text>
    </comment>
    <comment ref="C61" authorId="0">
      <text>
        <r>
          <rPr>
            <sz val="9"/>
            <rFont val="Tahoma"/>
            <family val="2"/>
          </rPr>
          <t xml:space="preserve">
Чехол от Red Paddle, для разборного (3 piece) весла. В один чехол помещается два весла.
Если вы часто катаетесь, удобнее всего хранить доску в багажнике машины без рюкзака, а весло держать в чехле. Кроме того, чехол защищает весло от повреждений при перелетах.
</t>
        </r>
      </text>
    </comment>
    <comment ref="C72" authorId="0">
      <text>
        <r>
          <rPr>
            <sz val="9"/>
            <rFont val="Tahoma"/>
            <family val="2"/>
          </rPr>
          <t xml:space="preserve">
Кепка с прямым козырьком. Белый фронт с логотипом RED PADDLE CO, синие козырек и задняя часть. Фото по запросу.</t>
        </r>
      </text>
    </comment>
    <comment ref="C70" authorId="0">
      <text>
        <r>
          <rPr>
            <sz val="9"/>
            <rFont val="Tahoma"/>
            <family val="2"/>
          </rPr>
          <t xml:space="preserve">
Красная с белой нитью вязаная шапочка с маленьким логотипом RED PADDLE CO. Фото по запросу. </t>
        </r>
      </text>
    </comment>
    <comment ref="C71" authorId="0">
      <text>
        <r>
          <rPr>
            <sz val="9"/>
            <rFont val="Tahoma"/>
            <family val="2"/>
          </rPr>
          <t xml:space="preserve">
Кепка с прямым козырьком. Белый фронт с логотипом RED PADDLE CO, черные козырек и задняя часть. Фото по запросу. </t>
        </r>
      </text>
    </comment>
    <comment ref="C80" authorId="1">
      <text>
        <r>
          <rPr>
            <sz val="9"/>
            <rFont val="Tahoma"/>
            <family val="2"/>
          </rPr>
          <t xml:space="preserve">
Этот плавник подходит к большинству досок с системой крепления US Box и может ставиться на доски Red Paddle 2016 и ранее годов выпуска, а также на доски других брендов. Не требует инструментов для установки, ставится и снимается за секунду
</t>
        </r>
      </text>
    </comment>
    <comment ref="C79" authorId="1">
      <text>
        <r>
          <rPr>
            <sz val="9"/>
            <rFont val="Tahoma"/>
            <family val="2"/>
          </rPr>
          <t xml:space="preserve">
Этот плавник изготовлен из стекловолокна, имеет сердечник с сотовой структурой. Скос плавника составляет 45 градусов, это означает, что на него не будет цепляться трава. Также может использоваться в виндсерфинге как антитравный плавник.</t>
        </r>
      </text>
    </comment>
    <comment ref="C83" authorId="1">
      <text>
        <r>
          <rPr>
            <sz val="9"/>
            <rFont val="Tahoma"/>
            <family val="2"/>
          </rPr>
          <t xml:space="preserve">
Очень прочный и гибкий плавник, подойдет в качестве запасного, с ним можно кататься по мелководным рекам без риска сломать.
</t>
        </r>
      </text>
    </comment>
    <comment ref="C52" authorId="0">
      <text>
        <r>
          <rPr>
            <sz val="9"/>
            <rFont val="Tahoma"/>
            <family val="2"/>
          </rPr>
          <t xml:space="preserve">
Неразборное цельное весло из высокомодульного карбона. Лопасть из карбона, имеет сердечник из AIREX и защиту канта из ABS. Вес всего 510гр. 
Очень легкое и при этом жесткое весло.
Шафт весла отрезается на необходимую длину, и вклеивается ручка.</t>
        </r>
      </text>
    </comment>
    <comment ref="C53" authorId="0">
      <text>
        <r>
          <rPr>
            <sz val="9"/>
            <rFont val="Tahoma"/>
            <family val="2"/>
          </rPr>
          <t xml:space="preserve">
Неразборное регулируемое весло из высокомодульного карбона. Лопасть из карбона, имеет сердечник из AIREX и защиту канта из ABS. Вес всего 640гр. 
Очень легкое и при этом жесткое весло.
Для регулировки длины используется система LeverLock.</t>
        </r>
      </text>
    </comment>
    <comment ref="C54" authorId="0">
      <text>
        <r>
          <rPr>
            <sz val="9"/>
            <rFont val="Tahoma"/>
            <family val="2"/>
          </rPr>
          <t xml:space="preserve">
Разборное регулируемое весло из высокомодульного карбона. Лопасть из карбона, имеет сердечник из AIREX и защиту канта из ABS. Вес всего 710гр. 
Очень легкое и при этом жесткое весло.
Для регулировки длины используется система LeverLock.</t>
        </r>
      </text>
    </comment>
    <comment ref="C40" authorId="1">
      <text>
        <r>
          <rPr>
            <sz val="9"/>
            <rFont val="Tahoma"/>
            <family val="2"/>
          </rPr>
          <t xml:space="preserve">
Размер паруса - для детей.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1" authorId="1">
      <text>
        <r>
          <rPr>
            <sz val="9"/>
            <rFont val="Tahoma"/>
            <family val="2"/>
          </rPr>
          <t xml:space="preserve">
Размер паруса - для детей и подростков.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2" authorId="1">
      <text>
        <r>
          <rPr>
            <sz val="9"/>
            <rFont val="Tahoma"/>
            <family val="2"/>
          </rPr>
          <t xml:space="preserve">
Размер паруса - для подростков и взрослых.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3" authorId="1">
      <text>
        <r>
          <rPr>
            <sz val="9"/>
            <rFont val="Tahoma"/>
            <family val="2"/>
          </rPr>
          <t xml:space="preserve">
Размер паруса: для взрослых.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63" authorId="0">
      <text>
        <r>
          <rPr>
            <sz val="9"/>
            <rFont val="Tahoma"/>
            <family val="2"/>
          </rPr>
          <t xml:space="preserve">
Уникальный чехол для SUP-доски с колесиками. Входит в комплект доски Red Paddle 2017, но может быть приобретен отдельно. 
В 2017 рюкзак имеет фольгированную подкладку боковин (для защиты от перегрева на солнце), кармашек для плавника и систему крепления весла к внутренней части спинки.</t>
        </r>
      </text>
    </comment>
    <comment ref="C33" authorId="0">
      <text>
        <r>
          <rPr>
            <sz val="9"/>
            <rFont val="Tahoma"/>
            <family val="2"/>
          </rPr>
          <t xml:space="preserve">
Дeтская гоночная доска. Ширина 24 дюйма.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4" authorId="0">
      <text>
        <r>
          <rPr>
            <sz val="9"/>
            <rFont val="Tahoma"/>
            <family val="2"/>
          </rPr>
          <t xml:space="preserve">
Универсальная гоночная доска, также подходит для скоростного туринга. Ширина 27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5" authorId="0">
      <text>
        <r>
          <rPr>
            <sz val="9"/>
            <rFont val="Tahoma"/>
            <family val="2"/>
          </rPr>
          <t xml:space="preserve">
Универсальная гоночная доска, также подходит для скоростного туринга. Ширина 26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6" authorId="0">
      <text>
        <r>
          <rPr>
            <sz val="9"/>
            <rFont val="Tahoma"/>
            <family val="2"/>
          </rPr>
          <t xml:space="preserve">
Бескомпромиссная гоночная доска, уровень райдера от продвинутого до "про". Ширина 26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 Доска также оснащена уникальной системой FFC (Forward Flex Control): на палубе доски в передней ее части устанавливается специальная распорка, которая не дает носу доски "играть" во время движения против волн.</t>
        </r>
      </text>
    </comment>
    <comment ref="C37" authorId="0">
      <text>
        <r>
          <rPr>
            <sz val="9"/>
            <rFont val="Tahoma"/>
            <family val="2"/>
          </rPr>
          <t xml:space="preserve">
Бескомпромиссная гоночная доска, уровень райдера от продвинутого до "про". Ширина 25 дюймов, сильно зауженная корма.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 Доска также оснащена уникальной системой FFC (Forward Flex Control): на палубе доски в передней ее части устанавливается специальная распорка, которая не дает носу доски "играть" во время движения против волн.</t>
        </r>
      </text>
    </comment>
    <comment ref="C38" authorId="0">
      <text>
        <r>
          <rPr>
            <sz val="9"/>
            <rFont val="Tahoma"/>
            <family val="2"/>
          </rPr>
          <t xml:space="preserve">
Уникальная разработка от RED PADDLE - доска для командных гонок. Количество гонщиков на одной доске - не более 4 человек. RED PADDLE планирует серьезно развивать это направление: каждый дистрибьютор должен проводить гонки на "драконах" в своей стране. Я буду покупать 2 шт.  В конце 2017 года планируется устроить Чемпионат Мира. 
Эта доска также может использоваться для корпоративов и SUP-туров.</t>
        </r>
      </text>
    </comment>
  </commentList>
</comments>
</file>

<file path=xl/comments3.xml><?xml version="1.0" encoding="utf-8"?>
<comments xmlns="http://schemas.openxmlformats.org/spreadsheetml/2006/main">
  <authors>
    <author>Яков</author>
    <author>body-1</author>
  </authors>
  <commentList>
    <comment ref="C14" authorId="0">
      <text>
        <r>
          <rPr>
            <sz val="9"/>
            <rFont val="Tahoma"/>
            <family val="2"/>
          </rPr>
          <t xml:space="preserve">
Самая маленькая доска в универсальной линейке RIDE. 
Оснащена системой повышения жесткости RSS. Толщина 100мм, ширина 31 дюйм. Три неубиваемых встроенных плавника iFin. Зауженный хвост для облегчения поворотов на волне. Предусматривается, что она хорошо подходит для серфинга, но доска достаточно плоская, и на волнах больше двух футов часто зарывается носом при старте. На гладкой воде ведет себя хорошо под легким райдером. Но даже 50-60кг девушкам вполне комфортно на 10'6 Ride.
</t>
        </r>
      </text>
    </comment>
    <comment ref="C15" authorId="0">
      <text>
        <r>
          <rPr>
            <sz val="9"/>
            <rFont val="Tahoma"/>
            <family val="2"/>
          </rPr>
          <t xml:space="preserve">
Средняя по размеру доска в линейке RIDE. Наиболее универсальна, оптимальный выбор для семьи. Самая продаваемая модель! Три неубиваемых встроенных плавника iFin.</t>
        </r>
      </text>
    </comment>
    <comment ref="C16" authorId="0">
      <text>
        <r>
          <rPr>
            <sz val="9"/>
            <rFont val="Tahoma"/>
            <family val="2"/>
          </rPr>
          <t xml:space="preserve">
Универсальная доска линейки RIDE, предназначена для крупных райдеров или для катания с ребенком. Более широкая и стабильная, чем 10'6. Три неубиваемых встроенных плавника iFin.
</t>
        </r>
      </text>
    </comment>
    <comment ref="C17" authorId="0">
      <text>
        <r>
          <rPr>
            <sz val="9"/>
            <rFont val="Tahoma"/>
            <family val="2"/>
          </rPr>
          <t xml:space="preserve">
Большая доска для катания группой до 4 человек.  3 клапана для одновременного накачивания. Два насоса Titan Pump в комплекте. Четыре неубиваемых встроенных плавника iFin.</t>
        </r>
      </text>
    </comment>
    <comment ref="C18" authorId="0">
      <text>
        <r>
          <rPr>
            <sz val="9"/>
            <rFont val="Tahoma"/>
            <family val="2"/>
          </rPr>
          <t xml:space="preserve">
Огромная доска для катания группой до 8 человек.  3 клапана для одновременного накачивания. Три насоса Titan Pump в комплекте. Четыре неубиваемых встроенных плавника iFin.</t>
        </r>
      </text>
    </comment>
    <comment ref="C20" authorId="0">
      <text>
        <r>
          <rPr>
            <sz val="9"/>
            <rFont val="Tahoma"/>
            <family val="2"/>
          </rPr>
          <t xml:space="preserve">
Очень интересная модель. Доска-крузер. Предназначена для тех, кому важны скоростные качества доски, при этом доска должна быть стабильной на чопе и недорогой. Толщина 120мм, ширина 30 дюймов. Быстросъемный одинарный плавник FCS Connect. Оснащена системой повышения жесткости RSS.
</t>
        </r>
      </text>
    </comment>
    <comment ref="C21" authorId="0">
      <text>
        <r>
          <rPr>
            <sz val="9"/>
            <rFont val="Tahoma"/>
            <family val="2"/>
          </rPr>
          <t xml:space="preserve">
Новинка в 2017. Скоростная доска-крузер для более тяжелых райдеров или начинающих. Толщина 120мм, ширина 32 дюйма. Быстросъемный одинарный плавник FCS Connect. Оснащена системой повышения жесткости RSS.
</t>
        </r>
      </text>
    </comment>
    <comment ref="C22" authorId="0">
      <text>
        <r>
          <rPr>
            <sz val="9"/>
            <rFont val="Tahoma"/>
            <family val="2"/>
          </rPr>
          <t xml:space="preserve">
Не очень понятная мне модель. По цене как Explorer'ы, но при этом явно проще (одна зона для крепления багажа, нет доп. ручек и носового раннера). Толщина 150мм (т.е. толще, чем 11'0 и 11'3), ширина 30 дюймов. Быстросъемный одинарный плавник FCS Connect. Оснащена системой повышения жесткости RSS.
Завозить эту модель на свободный склад не планирую, доступна только по предзаказу.
</t>
        </r>
      </text>
    </comment>
    <comment ref="C23" authorId="0">
      <text>
        <r>
          <rPr>
            <sz val="9"/>
            <rFont val="Tahoma"/>
            <family val="2"/>
          </rPr>
          <t xml:space="preserve">
Доска для SUP-туризма и путешествий. Одинарный быстросъемный плавник FCS Connect и три раннера (низких плавника): один на носу и два на корме. Два места для перевозки багажа с антискользящим покрытием, резинками и возможностью установки сеток Cargo Net. Очень стабильная доска с большим объемом. Подходит для тяжелых райдеров или катания в тандеме.
</t>
        </r>
      </text>
    </comment>
    <comment ref="C24" authorId="0">
      <text>
        <r>
          <rPr>
            <sz val="9"/>
            <rFont val="Tahoma"/>
            <family val="2"/>
          </rPr>
          <t xml:space="preserve">
Хит 2016, доска для SUP-туризма и путешествий. Одинарный быстросъемный плавник FCS Connect и три раннера (низких плавника): один на носу и два на корме. Два места для перевозки багажа с антискользящим покрытием, резинками и возможностью установки сеток Cargo Net. Для тех, кто любит путешествовать и хочет передвигаться быстро. Оснащена системой повышения жесткости RSS.
</t>
        </r>
      </text>
    </comment>
    <comment ref="C26" authorId="0">
      <text>
        <r>
          <rPr>
            <sz val="9"/>
            <rFont val="Tahoma"/>
            <family val="2"/>
          </rPr>
          <t xml:space="preserve">
Универсальная SUP-доска  с возможностью установки виндсерфового паруса (оснащена креплением под стандартный шарнир). Плавниковая система: одинарный съемный плавник US Box по центру доски и одинарный съемный плавник US Box на хвосте.
</t>
        </r>
      </text>
    </comment>
    <comment ref="C27" authorId="0">
      <text>
        <r>
          <rPr>
            <sz val="9"/>
            <rFont val="Tahoma"/>
            <family val="2"/>
          </rPr>
          <t xml:space="preserve">
Виндсерфовая доска для слабого ветра или обучения.  По центру доски есть сквозное отверстие. В него вставляется большой плавник (шверт), благодаря которому доска отлично идет против ветра и более стабильна при подъеме паруса из воды. На хвосте доски - одинарный плавник US Box. Также в комплекте с доской идет стандартный виндсерфовый шарнир.</t>
        </r>
      </text>
    </comment>
    <comment ref="C29" authorId="0">
      <text>
        <r>
          <rPr>
            <sz val="9"/>
            <rFont val="Tahoma"/>
            <family val="2"/>
          </rPr>
          <t xml:space="preserve">
Доска для серфинга, уровень райдера от продвинутого до "про". Оснащена системой повышения жесткости RSS. Одинарный быстросъемный плавник FCS Connect. Может также использоваться как универсальная доска для райдера весом менее 50кг.
В комплекте с доской идет одинарный насос высокого давления HP Pump.</t>
        </r>
      </text>
    </comment>
    <comment ref="C30" authorId="0">
      <text>
        <r>
          <rPr>
            <sz val="9"/>
            <rFont val="Tahoma"/>
            <family val="2"/>
          </rPr>
          <t xml:space="preserve">
Доска, созданная специально для детей. Очень легкая благодаря технологии MSL, ребенку будет несложно самостоятельно вынести ее на берег. Три неубиваемых встроенных плавника iFin - особенно важное преимущество для детской доски, т.к. обычный съемный плавник быстро сломает если не ваш ребенок, то его друзья. В комплекте с доской идет одинарный насос высокого давления HP Pump.</t>
        </r>
      </text>
    </comment>
    <comment ref="C31" authorId="0">
      <text>
        <r>
          <rPr>
            <sz val="9"/>
            <rFont val="Tahoma"/>
            <family val="2"/>
          </rPr>
          <t xml:space="preserve">
Модель, специально разработана для катания по горным рекам и серфинга в порогах. Короткая, очень широкая, толстая. Четыре неубиваемых плавника iFin смещены вперед и к бортам, и позволяют пропускать камни по центру доски. Дополнительный центральный съемный плавник US Box добавит стабильности во время катания по гладкой воде. Многочисленные ручки нужны для безопасности и удобства при обносе непроходимых участков реки. 
</t>
        </r>
      </text>
    </comment>
    <comment ref="C32" authorId="0">
      <text>
        <r>
          <rPr>
            <sz val="9"/>
            <rFont val="Tahoma"/>
            <family val="2"/>
          </rPr>
          <t xml:space="preserve">
Вариация доски 10'8 Ride, предназначенная для занятий SUP-йогой. Коврик по всей площади доски, смещенные к бортам ручки. Толщина 15см. Три неубиваемых плавника iFin.
</t>
        </r>
      </text>
    </comment>
    <comment ref="C46" authorId="0">
      <text>
        <r>
          <rPr>
            <sz val="9"/>
            <rFont val="Tahoma"/>
            <family val="2"/>
          </rPr>
          <t xml:space="preserve">
Разборное (3 части) регулируемое весло из стекловолокна. Лопасть из нейлона, устойчива к ударам о камни. В разобранном виде помещается в рюкзак с доской. Отличное соотношение "цена/качество". Зажим CamLock (откидывающаяся "калитка", при закрытии зажимает ручку весла. Регулируется болтиком).
</t>
        </r>
      </text>
    </comment>
    <comment ref="C47" authorId="0">
      <text>
        <r>
          <rPr>
            <sz val="9"/>
            <rFont val="Tahoma"/>
            <family val="2"/>
          </rPr>
          <t xml:space="preserve">
Разборное (3 части) регулируемое весло из стекловолокна. Лопасть из стекловолокна. В разобранном виде помещается в рюкзак с доской. Патентованный зажим LeverLock (в ручке весла есть откидывающийся рычаг. В закрытом положении он натягивает тросик, который проходит через ручку и распирает резиновую бобышку на ее конце. Держит очень хорошо. Натяжение тросика регулируется гаечкой, можно и вручную, без ключа).
</t>
        </r>
      </text>
    </comment>
    <comment ref="C48" authorId="0">
      <text>
        <r>
          <rPr>
            <sz val="9"/>
            <rFont val="Tahoma"/>
            <family val="2"/>
          </rPr>
          <t xml:space="preserve">
Разборное (3 части) регулируемое весло из карбона. Лопасть из нейлона, устойчива к ударам о камни. В разобранном виде помещается в рюкзак с доской. Зажим CamLock (откидывающаяся "калитка", при закрытии зажимает ручку весла. Регулируется болтиком).
Данное весло может использоваться в укороченном детском варианте: ручка вставляется непосредственно в лопастную часть. На лопастной части есть зажим (но на рисунке на сайте его нет, это ошибка в рисунке. Должны исправить).</t>
        </r>
      </text>
    </comment>
    <comment ref="C49" authorId="0">
      <text>
        <r>
          <rPr>
            <sz val="9"/>
            <rFont val="Tahoma"/>
            <family val="2"/>
          </rPr>
          <t xml:space="preserve">
Разборное (3 части) регулируемое весло из стекловолокна. Лопасть из стекловолокна, с пенным сердечником. В разобранном виде помещается в рюкзак с доской. Зажим CamLock (откидывающаяся "калитка", при закрытии зажимает ручку весла. Регулируется болтиком).
</t>
        </r>
      </text>
    </comment>
    <comment ref="C50" authorId="0">
      <text>
        <r>
          <rPr>
            <sz val="9"/>
            <rFont val="Tahoma"/>
            <family val="2"/>
          </rPr>
          <t xml:space="preserve">
Разборное (3 части) регулируемое весло из карбона. Лопасть из карбона, с пенным сердечником. В разобранном виде помещается в рюкзак с доской. Патентованный зажим LeverLock (в ручке весла есть откидывающийся рычаг. В закрытом положении он натягивает тросик, который проходит через ручку и распирает резиновую бобышку на ее конце. Держит очень хорошо. Натяжение тросика регулируется гаечкой, можно и вручную, без ключа).
</t>
        </r>
      </text>
    </comment>
    <comment ref="C51" authorId="0">
      <text>
        <r>
          <rPr>
            <sz val="9"/>
            <rFont val="Tahoma"/>
            <family val="2"/>
          </rPr>
          <t xml:space="preserve">
Разборное (3 части) детское регулируемое весло из алюминия. Лопасть меньшего размера из нейлона, устойчива к ударам о камни. Зажим CamLock (откидывающаяся "калитка", при закрытии зажимает ручку весла. Регулируется болтиком).
</t>
        </r>
      </text>
    </comment>
    <comment ref="C59" authorId="0">
      <text>
        <r>
          <rPr>
            <sz val="9"/>
            <rFont val="Tahoma"/>
            <family val="2"/>
          </rPr>
          <t xml:space="preserve">
Сетка для крепления на нос доски и перевозки багажа.  Очень хорошо крепит как мелкие, так и крупные предметы, независимо от их формы.</t>
        </r>
      </text>
    </comment>
    <comment ref="C61" authorId="0">
      <text>
        <r>
          <rPr>
            <sz val="9"/>
            <rFont val="Tahoma"/>
            <family val="2"/>
          </rPr>
          <t xml:space="preserve">
Водонепроницаемый гермомешок для вещей.  Диаметр 25см, полная длина 86см, полезная длина (в закрытом состоянии) 60см. Полезный объем 30л. Изготовлен из прочного PVC, швы проварены. Оснащен прозрачным окошком и регулируемыми ремнями, с помощью которых может крепиться на штатные петли на носу SUP-доски.</t>
        </r>
      </text>
    </comment>
    <comment ref="C62" authorId="0">
      <text>
        <r>
          <rPr>
            <sz val="9"/>
            <rFont val="Tahoma"/>
            <family val="2"/>
          </rPr>
          <t xml:space="preserve">
Чехол от Red Paddle, для разборного (3 piece) весла. В один чехол помещается два весла.
Если вы часто катаетесь, удобнее всего хранить доску в багажнике машины без рюкзака, а весло держать в чехле. Кроме того, чехол защищает весло от повреждений при перелетах.
</t>
        </r>
      </text>
    </comment>
    <comment ref="C63" authorId="0">
      <text>
        <r>
          <rPr>
            <sz val="9"/>
            <rFont val="Tahoma"/>
            <family val="2"/>
          </rPr>
          <t xml:space="preserve">
Чехол от Red Paddle, для неразборного (Fixed или Vario) весла. В один чехол помещается два весла длиной до 220см.
Регулируемая длина чехла.
</t>
        </r>
      </text>
    </comment>
    <comment ref="C64" authorId="0">
      <text>
        <r>
          <rPr>
            <sz val="9"/>
            <rFont val="Tahoma"/>
            <family val="2"/>
          </rPr>
          <t xml:space="preserve">
Уникальный чехол для SUP-доски с колесиками. Входит в комплект доски Red Paddle 2017, но может быть приобретен отдельно. 
В 2017 рюкзак имеет фольгированную подкладку (для защиты от перегрева на солнце), кармашек для плавника и систему крепления весла к внутренней части спинки.</t>
        </r>
      </text>
    </comment>
    <comment ref="C66" authorId="0">
      <text>
        <r>
          <rPr>
            <sz val="9"/>
            <rFont val="Tahoma"/>
            <family val="2"/>
          </rPr>
          <t xml:space="preserve">
Насос для SUP-доски (обычный серый). </t>
        </r>
      </text>
    </comment>
    <comment ref="C67" authorId="0">
      <text>
        <r>
          <rPr>
            <sz val="9"/>
            <rFont val="Tahoma"/>
            <family val="2"/>
          </rPr>
          <t xml:space="preserve">
Насос для SUP-доски (красный, высокого давления). </t>
        </r>
      </text>
    </comment>
    <comment ref="C68" authorId="0">
      <text>
        <r>
          <rPr>
            <sz val="9"/>
            <rFont val="Tahoma"/>
            <family val="2"/>
          </rPr>
          <t xml:space="preserve">
Уникальная разработка Red Paddle. Сдвоенный насос, обычный и высокого давления, с возможностью переключения. 
Все доски 2017 оснащаются этим насосом (кроме 9'4 Snapper и 8'10 Whip, они комплектуются насосом HP). В 2017 заменены все уплотнения. К наконечнику шланга прикреплен набор переходников для накачки кайтов, матрасов и пр. </t>
        </r>
      </text>
    </comment>
    <comment ref="C69" authorId="0">
      <text>
        <r>
          <rPr>
            <sz val="9"/>
            <rFont val="Tahoma"/>
            <family val="2"/>
          </rPr>
          <t xml:space="preserve">
Переходник, позволяющий накачивать SUP-доски с помощью стандартного автомобильного насоса. Время накачки одной доски - около 10 минут. Видео: http://vimeo.com/113905126</t>
        </r>
      </text>
    </comment>
    <comment ref="C71" authorId="0">
      <text>
        <r>
          <rPr>
            <sz val="9"/>
            <rFont val="Tahoma"/>
            <family val="2"/>
          </rPr>
          <t xml:space="preserve">
Красная с белой нитью вязаная шапочка с маленьким логотипом RED PADDLE CO. Фото по запросу. </t>
        </r>
      </text>
    </comment>
    <comment ref="C72" authorId="0">
      <text>
        <r>
          <rPr>
            <sz val="9"/>
            <rFont val="Tahoma"/>
            <family val="2"/>
          </rPr>
          <t xml:space="preserve">
Кепка с прямым козырьком. Белый фронт с логотипом RED PADDLE CO, черные козырек и задняя часть. Фото по запросу. </t>
        </r>
      </text>
    </comment>
    <comment ref="C73" authorId="0">
      <text>
        <r>
          <rPr>
            <sz val="9"/>
            <rFont val="Tahoma"/>
            <family val="2"/>
          </rPr>
          <t xml:space="preserve">
Кепка с прямым козырьком. Белый фронт с логотипом RED PADDLE CO, синие козырек и задняя часть. Фото по запросу.</t>
        </r>
      </text>
    </comment>
    <comment ref="C80" authorId="1">
      <text>
        <r>
          <rPr>
            <sz val="9"/>
            <rFont val="Tahoma"/>
            <family val="2"/>
          </rPr>
          <t xml:space="preserve">
Этот плавник изготовлен из стекловолокна, имеет сердечник с сотовой структурой. Скос плавника составляет 45 градусов, это означает, что на него не будет цепляться трава. Также может использоваться в виндсерфинге как антитравный плавник.</t>
        </r>
      </text>
    </comment>
    <comment ref="C81" authorId="1">
      <text>
        <r>
          <rPr>
            <sz val="9"/>
            <rFont val="Tahoma"/>
            <family val="2"/>
          </rPr>
          <t xml:space="preserve">
Этот плавник подходит к большинству досок с системой крепления US Box и может ставиться на доски Red Paddle 2016 и ранее годов выпуска, а также на доски других брендов. Не требует инструментов для установки, ставится и снимается за секунду
</t>
        </r>
      </text>
    </comment>
    <comment ref="C84" authorId="1">
      <text>
        <r>
          <rPr>
            <sz val="9"/>
            <rFont val="Tahoma"/>
            <family val="2"/>
          </rPr>
          <t xml:space="preserve">
Очень прочный и гибкий плавник, подойдет в качестве запасного, с ним можно кататься по мелководным рекам без риска сломать.
</t>
        </r>
      </text>
    </comment>
    <comment ref="C74" authorId="0">
      <text>
        <r>
          <rPr>
            <sz val="9"/>
            <rFont val="Tahoma"/>
            <family val="2"/>
          </rPr>
          <t xml:space="preserve">
Белая качественная футболка из тонкого хлопка. На груди - логотип redpaddle.ru.  Печать - шелкография.</t>
        </r>
      </text>
    </comment>
    <comment ref="C75" authorId="0">
      <text>
        <r>
          <rPr>
            <sz val="9"/>
            <rFont val="Tahoma"/>
            <family val="2"/>
          </rPr>
          <t xml:space="preserve">
Белая качественная футболка из тонкого хлопка. На груди - логотип redpaddle.ru.  Печать - шелкография.</t>
        </r>
      </text>
    </comment>
    <comment ref="C76" authorId="0">
      <text>
        <r>
          <rPr>
            <sz val="9"/>
            <rFont val="Tahoma"/>
            <family val="2"/>
          </rPr>
          <t xml:space="preserve">
Белая качественная футболка из тонкого хлопка. На груди - логотип redpaddle.ru.  Печать - шелкография.</t>
        </r>
      </text>
    </comment>
    <comment ref="C77" authorId="0">
      <text>
        <r>
          <rPr>
            <sz val="9"/>
            <rFont val="Tahoma"/>
            <family val="2"/>
          </rPr>
          <t xml:space="preserve">
Белая качественная футболка из тонкого хлопка. На груди - логотип redpaddle.ru.  Печать - шелкография.</t>
        </r>
      </text>
    </comment>
    <comment ref="C78" authorId="0">
      <text>
        <r>
          <rPr>
            <sz val="9"/>
            <rFont val="Tahoma"/>
            <family val="2"/>
          </rPr>
          <t xml:space="preserve">
Белая качественная футболка из тонкого хлопка. На груди - логотип redpaddle.ru.  Печать - шелкография.</t>
        </r>
      </text>
    </comment>
    <comment ref="C57" authorId="0">
      <text>
        <r>
          <rPr>
            <sz val="9"/>
            <rFont val="Tahoma"/>
            <family val="2"/>
          </rPr>
          <t xml:space="preserve">
Витой лиш, регулируемый по длине. Необходим для катания по гладкой воде и по рекам. Может также использоваться для серфинга начального уровня. Благодаря витой конструкции не погружается в воду и не цепляется за подводные препятствия.
Катание без лиша опасно! Упав с доски в ветер более 7мс или на течении, можно не догнать ее вплавь.</t>
        </r>
      </text>
    </comment>
    <comment ref="C58" authorId="0">
      <text>
        <r>
          <rPr>
            <sz val="9"/>
            <rFont val="Tahoma"/>
            <family val="2"/>
          </rPr>
          <t xml:space="preserve">
Прямой лиш, длина 3м. Необходим для серфинга. Плохо подходит для обычного катания, т.к. погружается в воду и тормозит доску.</t>
        </r>
      </text>
    </comment>
    <comment ref="C53" authorId="0">
      <text>
        <r>
          <rPr>
            <sz val="9"/>
            <rFont val="Tahoma"/>
            <family val="2"/>
          </rPr>
          <t xml:space="preserve">
Неразборное цельное весло из высокомодульного карбона. Лопасть из карбона, имеет сердечник из AIREX и защиту канта из ABS. Вес всего 510гр. 
Очень легкое и при этом жесткое весло.
Шафт весла отрезается на необходимую длину, и вклеивается ручка.</t>
        </r>
      </text>
    </comment>
    <comment ref="C54" authorId="0">
      <text>
        <r>
          <rPr>
            <sz val="9"/>
            <rFont val="Tahoma"/>
            <family val="2"/>
          </rPr>
          <t xml:space="preserve">
Неразборное регулируемое весло из высокомодульного карбона. Лопасть из карбона, имеет сердечник из AIREX и защиту канта из ABS. Вес всего 640гр. 
Очень легкое и при этом жесткое весло.
Для регулировки длины используется система LeverLock.</t>
        </r>
      </text>
    </comment>
    <comment ref="C55" authorId="0">
      <text>
        <r>
          <rPr>
            <sz val="9"/>
            <rFont val="Tahoma"/>
            <family val="2"/>
          </rPr>
          <t xml:space="preserve">
Разборное регулируемое весло из высокомодульного карбона. Лопасть из карбона, имеет сердечник из AIREX и защиту канта из ABS. Вес всего 710гр. 
Очень легкое и при этом жесткое весло.
Для регулировки длины используется система LeverLock.</t>
        </r>
      </text>
    </comment>
    <comment ref="C41" authorId="1">
      <text>
        <r>
          <rPr>
            <sz val="9"/>
            <rFont val="Tahoma"/>
            <family val="2"/>
          </rPr>
          <t xml:space="preserve">
Размер паруса - для детей.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2" authorId="1">
      <text>
        <r>
          <rPr>
            <sz val="9"/>
            <rFont val="Tahoma"/>
            <family val="2"/>
          </rPr>
          <t xml:space="preserve">
Размер паруса - для детей и подростков.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3" authorId="1">
      <text>
        <r>
          <rPr>
            <sz val="9"/>
            <rFont val="Tahoma"/>
            <family val="2"/>
          </rPr>
          <t xml:space="preserve">
Размер паруса - для подростков и взрослых.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4" authorId="1">
      <text>
        <r>
          <rPr>
            <sz val="9"/>
            <rFont val="Tahoma"/>
            <family val="2"/>
          </rPr>
          <t xml:space="preserve">
Размер паруса: для взрослых.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34" authorId="0">
      <text>
        <r>
          <rPr>
            <sz val="9"/>
            <rFont val="Tahoma"/>
            <family val="2"/>
          </rPr>
          <t xml:space="preserve">
Дeтская гоночная доска. Ширина 24 дюйма.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5" authorId="0">
      <text>
        <r>
          <rPr>
            <sz val="9"/>
            <rFont val="Tahoma"/>
            <family val="2"/>
          </rPr>
          <t xml:space="preserve">
Универсальная гоночная доска, также подходит для скоростного туринга. Ширина 27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6" authorId="0">
      <text>
        <r>
          <rPr>
            <sz val="9"/>
            <rFont val="Tahoma"/>
            <family val="2"/>
          </rPr>
          <t xml:space="preserve">
Универсальная гоночная доска, также подходит для скоростного туринга. Ширина 26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7" authorId="0">
      <text>
        <r>
          <rPr>
            <sz val="9"/>
            <rFont val="Tahoma"/>
            <family val="2"/>
          </rPr>
          <t xml:space="preserve">
Бескомпромиссная гоночная доска, уровень райдера от продвинутого до "про". Ширина 26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 Доска также оснащена уникальной системой FFC (Forward Flex Control): на палубе доски в передней ее части устанавливается специальная распорка, которая не дает носу доски "играть" во время движения против волн.</t>
        </r>
      </text>
    </comment>
    <comment ref="C38" authorId="0">
      <text>
        <r>
          <rPr>
            <sz val="9"/>
            <rFont val="Tahoma"/>
            <family val="2"/>
          </rPr>
          <t xml:space="preserve">
Бескомпромиссная гоночная доска, уровень райдера от продвинутого до "про". Ширина 25 дюймов, сильно зауженная корма.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 Доска также оснащена уникальной системой FFC (Forward Flex Control): на палубе доски в передней ее части устанавливается специальная распорка, которая не дает носу доски "играть" во время движения против волн.</t>
        </r>
      </text>
    </comment>
    <comment ref="C39" authorId="0">
      <text>
        <r>
          <rPr>
            <sz val="9"/>
            <rFont val="Tahoma"/>
            <family val="2"/>
          </rPr>
          <t xml:space="preserve">
Уникальная разработка от RED PADDLE - доска для командных гонок. Количество гонщиков на одной доске - не более 4 человек. RED PADDLE планирует серьезно развивать это направление: каждый дистрибьютор должен проводить гонки на "драконах" в своей стране. Я буду покупать 2 шт.  В конце 2017 года планируется устроить Чемпионат Мира. 
Эта доска также может использоваться для корпоративов и SUP-туров.</t>
        </r>
      </text>
    </comment>
  </commentList>
</comments>
</file>

<file path=xl/comments4.xml><?xml version="1.0" encoding="utf-8"?>
<comments xmlns="http://schemas.openxmlformats.org/spreadsheetml/2006/main">
  <authors>
    <author>Яков</author>
    <author>body-1</author>
  </authors>
  <commentList>
    <comment ref="C14" authorId="0">
      <text>
        <r>
          <rPr>
            <sz val="9"/>
            <rFont val="Tahoma"/>
            <family val="2"/>
          </rPr>
          <t xml:space="preserve">
Самая маленькая доска в универсальной линейке RIDE. 
Оснащена системой повышения жесткости RSS. Толщина 100мм, ширина 31 дюйм. Три неубиваемых встроенных плавника iFin. Зауженный хвост для облегчения поворотов на волне. Предусматривается, что она хорошо подходит для серфинга, но доска достаточно плоская, и на волнах больше двух футов часто зарывается носом при старте. На гладкой воде ведет себя хорошо под легким райдером. Но даже 50-60кг девушкам вполне комфортно на 10'6 Ride.
</t>
        </r>
      </text>
    </comment>
    <comment ref="C15" authorId="0">
      <text>
        <r>
          <rPr>
            <sz val="9"/>
            <rFont val="Tahoma"/>
            <family val="2"/>
          </rPr>
          <t xml:space="preserve">
Средняя по размеру доска в линейке RIDE. Наиболее универсальна, оптимальный выбор для семьи. Самая продаваемая модель! Три неубиваемых встроенных плавника iFin.</t>
        </r>
      </text>
    </comment>
    <comment ref="C16" authorId="0">
      <text>
        <r>
          <rPr>
            <sz val="9"/>
            <rFont val="Tahoma"/>
            <family val="2"/>
          </rPr>
          <t xml:space="preserve">
Универсальная доска линейки RIDE, предназначена для крупных райдеров или для катания с ребенком. Более широкая и стабильная, чем 10'6. Три неубиваемых встроенных плавника iFin.
</t>
        </r>
      </text>
    </comment>
    <comment ref="C17" authorId="0">
      <text>
        <r>
          <rPr>
            <sz val="9"/>
            <rFont val="Tahoma"/>
            <family val="2"/>
          </rPr>
          <t xml:space="preserve">
Большая доска для катания группой до 4 человек.  3 клапана для одновременного накачивания. Два насоса Titan Pump в комплекте. Четыре неубиваемых встроенных плавника iFin.</t>
        </r>
      </text>
    </comment>
    <comment ref="C18" authorId="0">
      <text>
        <r>
          <rPr>
            <sz val="9"/>
            <rFont val="Tahoma"/>
            <family val="2"/>
          </rPr>
          <t xml:space="preserve">
Огромная доска для катания группой до 8 человек.  3 клапана для одновременного накачивания. Три насоса Titan Pump в комплекте. Четыре неубиваемых встроенных плавника iFin.</t>
        </r>
      </text>
    </comment>
    <comment ref="C20" authorId="0">
      <text>
        <r>
          <rPr>
            <sz val="9"/>
            <rFont val="Tahoma"/>
            <family val="2"/>
          </rPr>
          <t xml:space="preserve">
Очень интересная модель. Доска-крузер. Предназначена для тех, кому важны скоростные качества доски, при этом доска должна быть стабильной на чопе и недорогой. Толщина 120мм, ширина 30 дюймов. Быстросъемный одинарный плавник FCS Connect. Оснащена системой повышения жесткости RSS.
</t>
        </r>
      </text>
    </comment>
    <comment ref="C21" authorId="0">
      <text>
        <r>
          <rPr>
            <sz val="9"/>
            <rFont val="Tahoma"/>
            <family val="2"/>
          </rPr>
          <t xml:space="preserve">
Новинка в 2017. Скоростная доска-крузер для более тяжелых райдеров или начинающих. Толщина 120мм, ширина 32 дюйма. Быстросъемный одинарный плавник FCS Connect. Оснащена системой повышения жесткости RSS.
</t>
        </r>
      </text>
    </comment>
    <comment ref="C22" authorId="0">
      <text>
        <r>
          <rPr>
            <sz val="9"/>
            <rFont val="Tahoma"/>
            <family val="2"/>
          </rPr>
          <t xml:space="preserve">
Не очень понятная мне модель. По цене как Explorer'ы, но при этом явно проще (одна зона для крепления багажа, нет доп. ручек и носового раннера). Толщина 150мм (т.е. толще, чем 11'0 и 11'3), ширина 30 дюймов. Быстросъемный одинарный плавник FCS Connect. Оснащена системой повышения жесткости RSS.
Завозить эту модель на свободный склад не планирую, доступна только по предзаказу.
</t>
        </r>
      </text>
    </comment>
    <comment ref="C23" authorId="0">
      <text>
        <r>
          <rPr>
            <sz val="9"/>
            <rFont val="Tahoma"/>
            <family val="2"/>
          </rPr>
          <t xml:space="preserve">
Доска для SUP-туризма и путешествий. Одинарный быстросъемный плавник FCS Connect и три раннера (низких плавника): один на носу и два на корме. Два места для перевозки багажа с антискользящим покрытием, резинками и возможностью установки сеток Cargo Net. Очень стабильная доска с большим объемом. Подходит для тяжелых райдеров или катания в тандеме.
</t>
        </r>
      </text>
    </comment>
    <comment ref="C24" authorId="0">
      <text>
        <r>
          <rPr>
            <sz val="9"/>
            <rFont val="Tahoma"/>
            <family val="2"/>
          </rPr>
          <t xml:space="preserve">
Хит 2016, доска для SUP-туризма и путешествий. Одинарный быстросъемный плавник FCS Connect и три раннера (низких плавника): один на носу и два на корме. Два места для перевозки багажа с антискользящим покрытием, резинками и возможностью установки сеток Cargo Net. Для тех, кто любит путешествовать и хочет передвигаться быстро. Оснащена системой повышения жесткости RSS.
</t>
        </r>
      </text>
    </comment>
    <comment ref="C26" authorId="0">
      <text>
        <r>
          <rPr>
            <sz val="9"/>
            <rFont val="Tahoma"/>
            <family val="2"/>
          </rPr>
          <t xml:space="preserve">
Универсальная SUP-доска  с возможностью установки виндсерфового паруса (оснащена креплением под стандартный шарнир). Плавниковая система: одинарный съемный плавник US Box по центру доски и одинарный съемный плавник US Box на хвосте.
</t>
        </r>
      </text>
    </comment>
    <comment ref="C27" authorId="0">
      <text>
        <r>
          <rPr>
            <sz val="9"/>
            <rFont val="Tahoma"/>
            <family val="2"/>
          </rPr>
          <t xml:space="preserve">
Виндсерфовая доска для слабого ветра или обучения.  По центру доски есть сквозное отверстие. В него вставляется большой плавник (шверт), благодаря которому доска отлично идет против ветра и более стабильна при подъеме паруса из воды. На хвосте доски - одинарный плавник US Box. Также в комплекте с доской идет стандартный виндсерфовый шарнир.</t>
        </r>
      </text>
    </comment>
    <comment ref="C29" authorId="0">
      <text>
        <r>
          <rPr>
            <sz val="9"/>
            <rFont val="Tahoma"/>
            <family val="2"/>
          </rPr>
          <t xml:space="preserve">
Доска для серфинга, уровень райдера от продвинутого до "про". Оснащена системой повышения жесткости RSS. Одинарный быстросъемный плавник FCS Connect. Может также использоваться как универсальная доска для райдера весом менее 50кг.
В комплекте с доской идет одинарный насос высокого давления HP Pump.</t>
        </r>
      </text>
    </comment>
    <comment ref="C30" authorId="0">
      <text>
        <r>
          <rPr>
            <sz val="9"/>
            <rFont val="Tahoma"/>
            <family val="2"/>
          </rPr>
          <t xml:space="preserve">
Доска, созданная специально для детей. Очень легкая благодаря технологии MSL, ребенку будет несложно самостоятельно вынести ее на берег. Три неубиваемых встроенных плавника iFin - особенно важное преимущество для детской доски, т.к. обычный съемный плавник быстро сломает если не ваш ребенок, то его друзья. В комплекте с доской идет одинарный насос высокого давления HP Pump.</t>
        </r>
      </text>
    </comment>
    <comment ref="C31" authorId="0">
      <text>
        <r>
          <rPr>
            <sz val="9"/>
            <rFont val="Tahoma"/>
            <family val="2"/>
          </rPr>
          <t xml:space="preserve">
Модель, специально разработана для катания по горным рекам и серфинга в порогах. Короткая, очень широкая, толстая. Четыре неубиваемых плавника iFin смещены вперед и к бортам, и позволяют пропускать камни по центру доски. Дополнительный центральный съемный плавник US Box добавит стабильности во время катания по гладкой воде. Многочисленные ручки нужны для безопасности и удобства при обносе непроходимых участков реки. 
</t>
        </r>
      </text>
    </comment>
    <comment ref="C32" authorId="0">
      <text>
        <r>
          <rPr>
            <sz val="9"/>
            <rFont val="Tahoma"/>
            <family val="2"/>
          </rPr>
          <t xml:space="preserve">
Вариация доски 10'8 Ride, предназначенная для занятий SUP-йогой. Коврик по всей площади доски, смещенные к бортам ручки. Толщина 15см. Три неубиваемых плавника iFin.
</t>
        </r>
      </text>
    </comment>
    <comment ref="C46" authorId="0">
      <text>
        <r>
          <rPr>
            <sz val="9"/>
            <rFont val="Tahoma"/>
            <family val="2"/>
          </rPr>
          <t xml:space="preserve">
Разборное (3 части) регулируемое весло из стекловолокна. Лопасть из нейлона, устойчива к ударам о камни. В разобранном виде помещается в рюкзак с доской. Отличное соотношение "цена/качество". Зажим CamLock (откидывающаяся "калитка", при закрытии зажимает ручку весла. Регулируется болтиком).
</t>
        </r>
      </text>
    </comment>
    <comment ref="C47" authorId="0">
      <text>
        <r>
          <rPr>
            <sz val="9"/>
            <rFont val="Tahoma"/>
            <family val="2"/>
          </rPr>
          <t xml:space="preserve">
Разборное (3 части) регулируемое весло из стекловолокна. Лопасть из стекловолокна. В разобранном виде помещается в рюкзак с доской. Патентованный зажим LeverLock (в ручке весла есть откидывающийся рычаг. В закрытом положении он натягивает тросик, который проходит через ручку и распирает резиновую бобышку на ее конце. Держит очень хорошо. Натяжение тросика регулируется гаечкой, можно и вручную, без ключа).
</t>
        </r>
      </text>
    </comment>
    <comment ref="C48" authorId="0">
      <text>
        <r>
          <rPr>
            <sz val="9"/>
            <rFont val="Tahoma"/>
            <family val="2"/>
          </rPr>
          <t xml:space="preserve">
Разборное (3 части) регулируемое весло из карбона. Лопасть из нейлона, устойчива к ударам о камни. В разобранном виде помещается в рюкзак с доской. Зажим CamLock (откидывающаяся "калитка", при закрытии зажимает ручку весла. Регулируется болтиком).
Данное весло может использоваться в укороченном детском варианте: ручка вставляется непосредственно в лопастную часть. На лопастной части есть зажим (но на рисунке на сайте его нет, это ошибка в рисунке. Должны исправить).</t>
        </r>
      </text>
    </comment>
    <comment ref="C49" authorId="0">
      <text>
        <r>
          <rPr>
            <sz val="9"/>
            <rFont val="Tahoma"/>
            <family val="2"/>
          </rPr>
          <t xml:space="preserve">
Разборное (3 части) регулируемое весло из стекловолокна. Лопасть из стекловолокна, с пенным сердечником. В разобранном виде помещается в рюкзак с доской. Зажим CamLock (откидывающаяся "калитка", при закрытии зажимает ручку весла. Регулируется болтиком).
</t>
        </r>
      </text>
    </comment>
    <comment ref="C50" authorId="0">
      <text>
        <r>
          <rPr>
            <sz val="9"/>
            <rFont val="Tahoma"/>
            <family val="2"/>
          </rPr>
          <t xml:space="preserve">
Разборное (3 части) регулируемое весло из карбона. Лопасть из карбона, с пенным сердечником. В разобранном виде помещается в рюкзак с доской. Патентованный зажим LeverLock (в ручке весла есть откидывающийся рычаг. В закрытом положении он натягивает тросик, который проходит через ручку и распирает резиновую бобышку на ее конце. Держит очень хорошо. Натяжение тросика регулируется гаечкой, можно и вручную, без ключа).
</t>
        </r>
      </text>
    </comment>
    <comment ref="C51" authorId="0">
      <text>
        <r>
          <rPr>
            <sz val="9"/>
            <rFont val="Tahoma"/>
            <family val="2"/>
          </rPr>
          <t xml:space="preserve">
Разборное (3 части) детское регулируемое весло из алюминия. Лопасть меньшего размера из нейлона, устойчива к ударам о камни. Зажим CamLock (откидывающаяся "калитка", при закрытии зажимает ручку весла. Регулируется болтиком).
</t>
        </r>
      </text>
    </comment>
    <comment ref="C59" authorId="0">
      <text>
        <r>
          <rPr>
            <sz val="9"/>
            <rFont val="Tahoma"/>
            <family val="2"/>
          </rPr>
          <t xml:space="preserve">
Сетка для крепления на нос доски и перевозки багажа.  Очень хорошо крепит как мелкие, так и крупные предметы, независимо от их формы.</t>
        </r>
      </text>
    </comment>
    <comment ref="C61" authorId="0">
      <text>
        <r>
          <rPr>
            <sz val="9"/>
            <rFont val="Tahoma"/>
            <family val="2"/>
          </rPr>
          <t xml:space="preserve">
Водонепроницаемый гермомешок для вещей.  Диаметр 25см, полная длина 86см, полезная длина (в закрытом состоянии) 60см. Полезный объем 30л. Изготовлен из прочного PVC, швы проварены. Оснащен прозрачным окошком и регулируемыми ремнями, с помощью которых может крепиться на штатные петли на носу SUP-доски.</t>
        </r>
      </text>
    </comment>
    <comment ref="C62" authorId="0">
      <text>
        <r>
          <rPr>
            <sz val="9"/>
            <rFont val="Tahoma"/>
            <family val="2"/>
          </rPr>
          <t xml:space="preserve">
Чехол от Red Paddle, для разборного (3 piece) весла. В один чехол помещается два весла.
Если вы часто катаетесь, удобнее всего хранить доску в багажнике машины без рюкзака, а весло держать в чехле. Кроме того, чехол защищает весло от повреждений при перелетах.
</t>
        </r>
      </text>
    </comment>
    <comment ref="C63" authorId="0">
      <text>
        <r>
          <rPr>
            <sz val="9"/>
            <rFont val="Tahoma"/>
            <family val="2"/>
          </rPr>
          <t xml:space="preserve">
Чехол от Red Paddle, для неразборного (Fixed или Vario) весла. В один чехол помещается два весла длиной до 220см.
Регулируемая длина чехла.
</t>
        </r>
      </text>
    </comment>
    <comment ref="C64" authorId="0">
      <text>
        <r>
          <rPr>
            <sz val="9"/>
            <rFont val="Tahoma"/>
            <family val="2"/>
          </rPr>
          <t xml:space="preserve">
Уникальный чехол для SUP-доски с колесиками. Входит в комплект доски Red Paddle 2017, но может быть приобретен отдельно. 
В 2017 рюкзак имеет фольгированную подкладку (для защиты от перегрева на солнце), кармашек для плавника и систему крепления весла к внутренней части спинки.</t>
        </r>
      </text>
    </comment>
    <comment ref="C66" authorId="0">
      <text>
        <r>
          <rPr>
            <sz val="9"/>
            <rFont val="Tahoma"/>
            <family val="2"/>
          </rPr>
          <t xml:space="preserve">
Насос для SUP-доски (обычный серый). </t>
        </r>
      </text>
    </comment>
    <comment ref="C67" authorId="0">
      <text>
        <r>
          <rPr>
            <sz val="9"/>
            <rFont val="Tahoma"/>
            <family val="2"/>
          </rPr>
          <t xml:space="preserve">
Насос для SUP-доски (красный, высокого давления). </t>
        </r>
      </text>
    </comment>
    <comment ref="C68" authorId="0">
      <text>
        <r>
          <rPr>
            <sz val="9"/>
            <rFont val="Tahoma"/>
            <family val="2"/>
          </rPr>
          <t xml:space="preserve">
Уникальная разработка Red Paddle. Сдвоенный насос, обычный и высокого давления, с возможностью переключения. 
Все доски 2017 оснащаются этим насосом (кроме 9'4 Snapper и 8'10 Whip, они комплектуются насосом HP). В 2017 заменены все уплотнения. К наконечнику шланга прикреплен набор переходников для накачки кайтов, матрасов и пр. </t>
        </r>
      </text>
    </comment>
    <comment ref="C69" authorId="0">
      <text>
        <r>
          <rPr>
            <sz val="9"/>
            <rFont val="Tahoma"/>
            <family val="2"/>
          </rPr>
          <t xml:space="preserve">
Переходник, позволяющий накачивать SUP-доски с помощью стандартного автомобильного насоса. Время накачки одной доски - около 10 минут. Видео: http://vimeo.com/113905126</t>
        </r>
      </text>
    </comment>
    <comment ref="C71" authorId="0">
      <text>
        <r>
          <rPr>
            <sz val="9"/>
            <rFont val="Tahoma"/>
            <family val="2"/>
          </rPr>
          <t xml:space="preserve">
Красная с белой нитью вязаная шапочка с маленьким логотипом RED PADDLE CO. Фото по запросу. </t>
        </r>
      </text>
    </comment>
    <comment ref="C72" authorId="0">
      <text>
        <r>
          <rPr>
            <sz val="9"/>
            <rFont val="Tahoma"/>
            <family val="2"/>
          </rPr>
          <t xml:space="preserve">
Кепка с прямым козырьком. Белый фронт с логотипом RED PADDLE CO, черные козырек и задняя часть. Фото по запросу. </t>
        </r>
      </text>
    </comment>
    <comment ref="C73" authorId="0">
      <text>
        <r>
          <rPr>
            <sz val="9"/>
            <rFont val="Tahoma"/>
            <family val="2"/>
          </rPr>
          <t xml:space="preserve">
Кепка с прямым козырьком. Белый фронт с логотипом RED PADDLE CO, синие козырек и задняя часть. Фото по запросу.</t>
        </r>
      </text>
    </comment>
    <comment ref="C80" authorId="1">
      <text>
        <r>
          <rPr>
            <sz val="9"/>
            <rFont val="Tahoma"/>
            <family val="2"/>
          </rPr>
          <t xml:space="preserve">
Этот плавник изготовлен из стекловолокна, имеет сердечник с сотовой структурой. Скос плавника составляет 45 градусов, это означает, что на него не будет цепляться трава. Также может использоваться в виндсерфинге как антитравный плавник.</t>
        </r>
      </text>
    </comment>
    <comment ref="C81" authorId="1">
      <text>
        <r>
          <rPr>
            <sz val="9"/>
            <rFont val="Tahoma"/>
            <family val="2"/>
          </rPr>
          <t xml:space="preserve">
Этот плавник подходит к большинству досок с системой крепления US Box и может ставиться на доски Red Paddle 2016 и ранее годов выпуска, а также на доски других брендов. Не требует инструментов для установки, ставится и снимается за секунду
</t>
        </r>
      </text>
    </comment>
    <comment ref="C84" authorId="1">
      <text>
        <r>
          <rPr>
            <sz val="9"/>
            <rFont val="Tahoma"/>
            <family val="2"/>
          </rPr>
          <t xml:space="preserve">
Очень прочный и гибкий плавник, подойдет в качестве запасного, с ним можно кататься по мелководным рекам без риска сломать.
</t>
        </r>
      </text>
    </comment>
    <comment ref="C74" authorId="0">
      <text>
        <r>
          <rPr>
            <sz val="9"/>
            <rFont val="Tahoma"/>
            <family val="2"/>
          </rPr>
          <t xml:space="preserve">
Белая качественная футболка из тонкого хлопка. На груди - логотип redpaddle.ru.  Печать - шелкография.</t>
        </r>
      </text>
    </comment>
    <comment ref="C75" authorId="0">
      <text>
        <r>
          <rPr>
            <sz val="9"/>
            <rFont val="Tahoma"/>
            <family val="2"/>
          </rPr>
          <t xml:space="preserve">
Белая качественная футболка из тонкого хлопка. На груди - логотип redpaddle.ru.  Печать - шелкография.</t>
        </r>
      </text>
    </comment>
    <comment ref="C76" authorId="0">
      <text>
        <r>
          <rPr>
            <sz val="9"/>
            <rFont val="Tahoma"/>
            <family val="2"/>
          </rPr>
          <t xml:space="preserve">
Белая качественная футболка из тонкого хлопка. На груди - логотип redpaddle.ru.  Печать - шелкография.</t>
        </r>
      </text>
    </comment>
    <comment ref="C77" authorId="0">
      <text>
        <r>
          <rPr>
            <sz val="9"/>
            <rFont val="Tahoma"/>
            <family val="2"/>
          </rPr>
          <t xml:space="preserve">
Белая качественная футболка из тонкого хлопка. На груди - логотип redpaddle.ru.  Печать - шелкография.</t>
        </r>
      </text>
    </comment>
    <comment ref="C78" authorId="0">
      <text>
        <r>
          <rPr>
            <sz val="9"/>
            <rFont val="Tahoma"/>
            <family val="2"/>
          </rPr>
          <t xml:space="preserve">
Белая качественная футболка из тонкого хлопка. На груди - логотип redpaddle.ru.  Печать - шелкография.</t>
        </r>
      </text>
    </comment>
    <comment ref="C57" authorId="0">
      <text>
        <r>
          <rPr>
            <sz val="9"/>
            <rFont val="Tahoma"/>
            <family val="2"/>
          </rPr>
          <t xml:space="preserve">
Витой лиш, регулируемый по длине. Необходим для катания по гладкой воде и по рекам. Может также использоваться для серфинга начального уровня. Благодаря витой конструкции не погружается в воду и не цепляется за подводные препятствия.
Катание без лиша опасно! Упав с доски в ветер более 7мс или на течении, можно не догнать ее вплавь.</t>
        </r>
      </text>
    </comment>
    <comment ref="C58" authorId="0">
      <text>
        <r>
          <rPr>
            <sz val="9"/>
            <rFont val="Tahoma"/>
            <family val="2"/>
          </rPr>
          <t xml:space="preserve">
Прямой лиш, длина 3м. Необходим для серфинга. Плохо подходит для обычного катания, т.к. погружается в воду и тормозит доску.</t>
        </r>
      </text>
    </comment>
    <comment ref="C53" authorId="0">
      <text>
        <r>
          <rPr>
            <sz val="9"/>
            <rFont val="Tahoma"/>
            <family val="2"/>
          </rPr>
          <t xml:space="preserve">
Неразборное цельное весло из высокомодульного карбона. Лопасть из карбона, имеет сердечник из AIREX и защиту канта из ABS. Вес всего 510гр. 
Очень легкое и при этом жесткое весло.
Шафт весла отрезается на необходимую длину, и вклеивается ручка.</t>
        </r>
      </text>
    </comment>
    <comment ref="C54" authorId="0">
      <text>
        <r>
          <rPr>
            <sz val="9"/>
            <rFont val="Tahoma"/>
            <family val="2"/>
          </rPr>
          <t xml:space="preserve">
Неразборное регулируемое весло из высокомодульного карбона. Лопасть из карбона, имеет сердечник из AIREX и защиту канта из ABS. Вес всего 640гр. 
Очень легкое и при этом жесткое весло.
Для регулировки длины используется система LeverLock.</t>
        </r>
      </text>
    </comment>
    <comment ref="C55" authorId="0">
      <text>
        <r>
          <rPr>
            <sz val="9"/>
            <rFont val="Tahoma"/>
            <family val="2"/>
          </rPr>
          <t xml:space="preserve">
Разборное регулируемое весло из высокомодульного карбона. Лопасть из карбона, имеет сердечник из AIREX и защиту канта из ABS. Вес всего 710гр. 
Очень легкое и при этом жесткое весло.
Для регулировки длины используется система LeverLock.</t>
        </r>
      </text>
    </comment>
    <comment ref="C41" authorId="1">
      <text>
        <r>
          <rPr>
            <sz val="9"/>
            <rFont val="Tahoma"/>
            <family val="2"/>
          </rPr>
          <t xml:space="preserve">
Размер паруса - для детей.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2" authorId="1">
      <text>
        <r>
          <rPr>
            <sz val="9"/>
            <rFont val="Tahoma"/>
            <family val="2"/>
          </rPr>
          <t xml:space="preserve">
Размер паруса - для детей и подростков.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3" authorId="1">
      <text>
        <r>
          <rPr>
            <sz val="9"/>
            <rFont val="Tahoma"/>
            <family val="2"/>
          </rPr>
          <t xml:space="preserve">
Размер паруса - для подростков и взрослых.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44" authorId="1">
      <text>
        <r>
          <rPr>
            <sz val="9"/>
            <rFont val="Tahoma"/>
            <family val="2"/>
          </rPr>
          <t xml:space="preserve">
Размер паруса: для взрослых.
Мало кто знает, что основатель Red Paddle Co Джон Хиббард - в прошлом профессиональный инструктор по виндсерфингу и один из владельцев бренда Tushingham Sails (паруса для виндсерфинга, довольно популярные в Европе). Поэтому выпуск собственной "верхушки" был лишь делом времени.
Комплектность:
- парус
- мачта
- удлиннитель
- гик
- стартшкот
- шарнир
- чехол.
В общем, все, что необходимо для катания.
</t>
        </r>
      </text>
    </comment>
    <comment ref="C34" authorId="0">
      <text>
        <r>
          <rPr>
            <sz val="9"/>
            <rFont val="Tahoma"/>
            <family val="2"/>
          </rPr>
          <t xml:space="preserve">
Дeтская гоночная доска. Ширина 24 дюйма.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5" authorId="0">
      <text>
        <r>
          <rPr>
            <sz val="9"/>
            <rFont val="Tahoma"/>
            <family val="2"/>
          </rPr>
          <t xml:space="preserve">
Универсальная гоночная доска, также подходит для скоростного туринга. Ширина 27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6" authorId="0">
      <text>
        <r>
          <rPr>
            <sz val="9"/>
            <rFont val="Tahoma"/>
            <family val="2"/>
          </rPr>
          <t xml:space="preserve">
Универсальная гоночная доска, также подходит для скоростного туринга. Ширина 26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t>
        </r>
      </text>
    </comment>
    <comment ref="C37" authorId="0">
      <text>
        <r>
          <rPr>
            <sz val="9"/>
            <rFont val="Tahoma"/>
            <family val="2"/>
          </rPr>
          <t xml:space="preserve">
Бескомпромиссная гоночная доска, уровень райдера от продвинутого до "про". Ширина 26 дюймов.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 Доска также оснащена уникальной системой FFC (Forward Flex Control): на палубе доски в передней ее части устанавливается специальная распорка, которая не дает носу доски "играть" во время движения против волн.</t>
        </r>
      </text>
    </comment>
    <comment ref="C38" authorId="0">
      <text>
        <r>
          <rPr>
            <sz val="9"/>
            <rFont val="Tahoma"/>
            <family val="2"/>
          </rPr>
          <t xml:space="preserve">
Бескомпромиссная гоночная доска, уровень райдера от продвинутого до "про". Ширина 25 дюймов, сильно зауженная корма. Центральный съемный плавник US Box и носовой раннер. Оснащена системой повышения жесткости RSS. В комплекте с доской идет специальный гоночный плавник из стекловолокна. Доска также оснащена уникальной системой FFC (Forward Flex Control): на палубе доски в передней ее части устанавливается специальная распорка, которая не дает носу доски "играть" во время движения против волн.</t>
        </r>
      </text>
    </comment>
    <comment ref="C39" authorId="0">
      <text>
        <r>
          <rPr>
            <sz val="9"/>
            <rFont val="Tahoma"/>
            <family val="2"/>
          </rPr>
          <t xml:space="preserve">
Уникальная разработка от RED PADDLE - доска для командных гонок. Количество гонщиков на одной доске - не более 4 человек. RED PADDLE планирует серьезно развивать это направление: каждый дистрибьютор должен проводить гонки на "драконах" в своей стране. Я буду покупать 2 шт.  В конце 2017 года планируется устроить Чемпионат Мира. 
Эта доска также может использоваться для корпоративов и SUP-туров.</t>
        </r>
      </text>
    </comment>
  </commentList>
</comments>
</file>

<file path=xl/sharedStrings.xml><?xml version="1.0" encoding="utf-8"?>
<sst xmlns="http://schemas.openxmlformats.org/spreadsheetml/2006/main" count="477" uniqueCount="188">
  <si>
    <t xml:space="preserve"> </t>
  </si>
  <si>
    <t xml:space="preserve">Дата  начала предзаказа: </t>
  </si>
  <si>
    <t>Дедлайн подачи предзаказа:</t>
  </si>
  <si>
    <t>Доски, шт:</t>
  </si>
  <si>
    <t>Весла, шт:</t>
  </si>
  <si>
    <t>ВАШ ПРЕДЗАКАЗ, шт:</t>
  </si>
  <si>
    <t>Модель:</t>
  </si>
  <si>
    <t>В российскую комплектацию добавлено:</t>
  </si>
  <si>
    <t>Стандартная комплектация:</t>
  </si>
  <si>
    <t>есть</t>
  </si>
  <si>
    <t>нет</t>
  </si>
  <si>
    <t>Тип насоса в комплекте:</t>
  </si>
  <si>
    <t>HP (высокого давления)</t>
  </si>
  <si>
    <t>2 крепления</t>
  </si>
  <si>
    <t>доска, рюкзак с колесами, насос HP, ремкомплект, аквапак для смартфона</t>
  </si>
  <si>
    <t>Введите количество:</t>
  </si>
  <si>
    <t>РАССЧИТАТЬ</t>
  </si>
  <si>
    <t>Наименование:</t>
  </si>
  <si>
    <t>Специальные</t>
  </si>
  <si>
    <t>Гоночные</t>
  </si>
  <si>
    <t>Лиши</t>
  </si>
  <si>
    <t>Чехлы</t>
  </si>
  <si>
    <t>Насосы</t>
  </si>
  <si>
    <t>доска, рюкзак с колесами, насос TITAN, ремкомплект, аквапак для смартфона</t>
  </si>
  <si>
    <t>Линейка RIDE</t>
  </si>
  <si>
    <t>Розница, руб.</t>
  </si>
  <si>
    <t>Латунный квадратик для крепления плавника US Box, с болтиком</t>
  </si>
  <si>
    <t>инструкция на русском,  4 автонаклейки</t>
  </si>
  <si>
    <t>Сроки</t>
  </si>
  <si>
    <t>ОПЛАТА 10%+90%</t>
  </si>
  <si>
    <t>Сроки оплаты:</t>
  </si>
  <si>
    <t>Вид предзаказа:</t>
  </si>
  <si>
    <t>ОПЛАТА 50%+50%</t>
  </si>
  <si>
    <t>ОПЛАТА 100%</t>
  </si>
  <si>
    <t>Условия по оплате и скидкам</t>
  </si>
  <si>
    <t>SPORT и EXPLORER</t>
  </si>
  <si>
    <t>Весла MAIN LINE</t>
  </si>
  <si>
    <t>Весла ELITE</t>
  </si>
  <si>
    <t>Паруса  для виндсерфинга</t>
  </si>
  <si>
    <t>Весла 2017</t>
  </si>
  <si>
    <t>Аксессуары</t>
  </si>
  <si>
    <t>Парус для виндсерфинга в комплекте RED PADDLE 2017 WINDSUP RIDE RIG 1,5м2</t>
  </si>
  <si>
    <t>Парус для виндсерфинга в комплекте  RED PADDLE 2017 WINDSUP RIDE RIG 2,5м2</t>
  </si>
  <si>
    <t>Парус для виндсерфинга в комплекте  RED PADDLE 2017 WINDSUP RIDE RIG 3,5м2</t>
  </si>
  <si>
    <t>Парус для виндсерфинга в комплекте  RED PADDLE 2017 WINDSUP RIDE RIG 4,5м2</t>
  </si>
  <si>
    <t>Доска SUP надувная RED PADDLE 2017 10'6" RIDE</t>
  </si>
  <si>
    <t>Доска SUP надувная RED PADDLE 2017 10'8" RIDE</t>
  </si>
  <si>
    <t>Парус</t>
  </si>
  <si>
    <t>Доска SUP надувная RED PADDLE 2017 14'0" RIDE L</t>
  </si>
  <si>
    <t>Доска SUP надувная RED PADDLE 2017 17'0" RIDE XL</t>
  </si>
  <si>
    <t>Доска SUP надувная RED PADDLE 2017 10'7" WINDSURF</t>
  </si>
  <si>
    <t>Доска SUP надувная RED PADDLE 2017 10'7" WINDSUP</t>
  </si>
  <si>
    <t>Доска SUP надувная RED PADDLE 2017 11'0" SPORT RSS</t>
  </si>
  <si>
    <t>Доска SUP надувная RED PADDLE 2017 11'3" SPORT RSS</t>
  </si>
  <si>
    <t>Доска SUP надувная RED PADDLE 2017 12'6" SPORT RSS</t>
  </si>
  <si>
    <t>Доска SUP надувная RED PADDLE 2017 12'6" EXPLORER</t>
  </si>
  <si>
    <t>Доска SUP надувная RED PADDLE 2017 13'2" EXPLORER+ RSS</t>
  </si>
  <si>
    <t>Доска SUP надувная RED PADDLE 2017 8'10" WHIP RSS</t>
  </si>
  <si>
    <t>Паруса в комплекте</t>
  </si>
  <si>
    <t>Доска SUP надувная RED PADDLE 2017 9'4" SNAPPER</t>
  </si>
  <si>
    <t>Доска SUP надувная RED PADDLE 2017 9'6" FLOW</t>
  </si>
  <si>
    <t>Доска SUP надувная RED PADDLE 2017 10'8" ACTIV</t>
  </si>
  <si>
    <t>Доска SUP надувная RED PADDLE 2017 10'6" MAX RACE RSS</t>
  </si>
  <si>
    <t>Доска SUP надувная RED PADDLE 2017 12'6" RACE RSS</t>
  </si>
  <si>
    <t>Доска SUP надувная RED PADDLE 2017 14'0" RACE RSS</t>
  </si>
  <si>
    <t>Доска SUP надувная RED PADDLE 2017 12'6" ELITE RSS FFC</t>
  </si>
  <si>
    <t>Доска SUP надувная RED PADDLE 2017 14'0" ELITE RSS FFC</t>
  </si>
  <si>
    <t>Доска SUP надувная RED PADDLE 2017 22'0" DRAGON</t>
  </si>
  <si>
    <t>Весло SUP разборное RED PADDLE 2017 GLASS NYLON (3 piece) CamLock</t>
  </si>
  <si>
    <t>Весло SUP разборное RED PADDLE 2017 GLASS NYLON (3 piece) LeverLock</t>
  </si>
  <si>
    <t>Весло SUP разборное RED PADDLE 2017 СARBON NYLON CONVERTIBLE (3 piece) CamLock</t>
  </si>
  <si>
    <t>Весло SUP разборное RED PADDLE 2017 GLASS (3 piece) CamLock</t>
  </si>
  <si>
    <t>Весло SUP разборное RED PADDLE 2017 CARBON (3 piece) LeverLock</t>
  </si>
  <si>
    <t>Весло SUP цельное RED PADDLE 2017 CARBON ELITE (Fixed)</t>
  </si>
  <si>
    <t>Весло SUP неразборное регулируемое RED PADDLE 2017 CARBON ELITE (Vario)</t>
  </si>
  <si>
    <t>Весло SUP разборное RED PADDLE 2017 CARBON ELITE (3 piece)</t>
  </si>
  <si>
    <t>Сетка багажная RED PADDLE CARGO NET</t>
  </si>
  <si>
    <t>Гермомешок RED PADDLE DRY BAG 30L</t>
  </si>
  <si>
    <t>Чехол для разборного весла RED PADDLE 3 PIECE PADDLE BAG</t>
  </si>
  <si>
    <t>Чехол для неразборного весла RED PADDLE ADJUSTABLE PADDLE BAG</t>
  </si>
  <si>
    <t>Рюкзак для надувной SUP-доски с колесами RED PADDLE 2017 CARRY BAG</t>
  </si>
  <si>
    <t>Насос для SUP-доски RED PADDLE EZEE PUMP</t>
  </si>
  <si>
    <t>Насос для SUP-доски RED PADDLE HP (High Pressure) PUMP</t>
  </si>
  <si>
    <t>Насос для SUP-доски двойной RED PADDLE TITAN PUMP</t>
  </si>
  <si>
    <t>Переходник для автокомпрессора RED PADDLE iSUP ELECTRIC PUMP ADAPTOR</t>
  </si>
  <si>
    <t>Весло SUP разборное детское RED PADDLE 2017 KIDDY ALLOY (3 piece) CamLock</t>
  </si>
  <si>
    <t>Кепка с логотипом RED PADDLE CO бело-черная, размер OneSize</t>
  </si>
  <si>
    <t>Кепка с логотипом RED PADDLE CO бело-синяя, размер OneSize</t>
  </si>
  <si>
    <t>Шапка вязаная с логотипом RED PADDLE CO красная, размер OneSize</t>
  </si>
  <si>
    <t>Плавник гоночный RED PADDLE GLASS FIN 8" (US Box), с крепежом и чехлом</t>
  </si>
  <si>
    <t>База для крепления плавника US Box, длина паза 167мм</t>
  </si>
  <si>
    <t>База для крепления плавника US Box, длина паза 215мм</t>
  </si>
  <si>
    <t>Рекмомплект для надувной SUP-доски RED PADDLE (клей, латки, съемник 8 прорезей)</t>
  </si>
  <si>
    <t>Стяжка для доски RED PADDLE</t>
  </si>
  <si>
    <t>Клапан для доски RED PADDLE</t>
  </si>
  <si>
    <t>Стеклопластиковая лата RED PADDLE RSS, 1 штука</t>
  </si>
  <si>
    <t>Плавники и запчасти для досок</t>
  </si>
  <si>
    <t>Плавник  литой RED PADDLE iFin (требует приклеивания)</t>
  </si>
  <si>
    <t>Шланг для SUP насоса RED PADDLE красный</t>
  </si>
  <si>
    <t>Уплотнение для наконечника SUP насоса RED PADDLE (красное кольцо из резины)</t>
  </si>
  <si>
    <t>Металлический съемник клапана для SUP доски, 8 прорезей</t>
  </si>
  <si>
    <t>Белый пластиковый рым RED PADDLE с мет. кольцом для крепления лиша</t>
  </si>
  <si>
    <t>Латка PVC для доски RED PADDLE, в ассортименте</t>
  </si>
  <si>
    <t>Уплотнение для поршня насоса RED PADDLE (резиновое кольцо диам. 70мм)</t>
  </si>
  <si>
    <t>Уплотнение для поршня насоса RED PADDLE (резиновое кольцо диам. 88мм)</t>
  </si>
  <si>
    <t>Манометр для насоса RED PADDLE TITAN PUMP</t>
  </si>
  <si>
    <t>Манометр для насоса RED PADDLE EZEE/HP PUMP</t>
  </si>
  <si>
    <t>Уплотнение для насоса RED PADDLE (кружок из резины с ножкой)</t>
  </si>
  <si>
    <t>Переходник "насос-шланг" с отверстием под манометр для насоса RED PADDLE EZEE/HP PUMP</t>
  </si>
  <si>
    <t>Ручка для насоса RED PADDLE TITAN PUMP (без манометра)</t>
  </si>
  <si>
    <t>Запчасти для насосов</t>
  </si>
  <si>
    <t>Плавник  быстросъемный RED PADDLE TOURING FIN 9" (FCS Connect)</t>
  </si>
  <si>
    <t>Плавник быстросъемный RED PADDLE SURF FIN 7" (FCS Connect)</t>
  </si>
  <si>
    <t>Ручка для весла RED PADDLE , зажим LeverLock</t>
  </si>
  <si>
    <t>Зажим для средней части  весла RED PADDLE Middlepart CamLock</t>
  </si>
  <si>
    <t>Запчасти для весел</t>
  </si>
  <si>
    <t>Белый тканевый рым RED PADDLE с пластиковым кольцом для крепления багажной сетки</t>
  </si>
  <si>
    <t>Запчасти и плавники</t>
  </si>
  <si>
    <t>Плавник красный эластичный RED PADDLE FLEXI FIN 8" (US Box), с крепежом</t>
  </si>
  <si>
    <t>Плавник черный RED PADDLE PLASTIC FIN 8" (US Box), с крепежом</t>
  </si>
  <si>
    <t>Ручка для насоса RED PADDLE EZEE/HP PUMP (без манометра)</t>
  </si>
  <si>
    <t>Ручка для весла RED PADDLE Glass/Carbon 3 piece, под зажим CamLock</t>
  </si>
  <si>
    <t>Ручка для весла RED PADDLE Glass/Carbon 3 piece, под зажим PushPin</t>
  </si>
  <si>
    <t>Ручка для весла RED PADDLE Alloy Vario/3 piece, под зажим PushPin</t>
  </si>
  <si>
    <t>Ручка для вклеивания в SUP-весло RED PADDLE, посадочный диаметр 23мм</t>
  </si>
  <si>
    <t>Ручка для вклеивания в SUP-весло RED PADDLE, посадочный диаметр 26мм</t>
  </si>
  <si>
    <t>Зажим для ручки весла RED PADDLE CamLock</t>
  </si>
  <si>
    <t>Зажим для ручки весла RED PADDLE PushPin</t>
  </si>
  <si>
    <r>
      <rPr>
        <sz val="12"/>
        <color indexed="8"/>
        <rFont val="Calibri"/>
        <family val="2"/>
      </rPr>
      <t>Дедлайн подачи предзаказа:</t>
    </r>
    <r>
      <rPr>
        <b/>
        <sz val="12"/>
        <color indexed="8"/>
        <rFont val="Calibri"/>
        <family val="2"/>
      </rPr>
      <t xml:space="preserve"> 25 ноября 2016</t>
    </r>
  </si>
  <si>
    <t>Паруса, шт:</t>
  </si>
  <si>
    <t>25 ноября 2016</t>
  </si>
  <si>
    <t>Комплектация досок 2017</t>
  </si>
  <si>
    <t>TITAN Pump (двойной насос)</t>
  </si>
  <si>
    <t>8'10" WHIP RSS</t>
  </si>
  <si>
    <t>9'4" SNAPPER</t>
  </si>
  <si>
    <t>9'8" RIDE RSS, 10'6" RIDE, 10'8" RIDE, 11'0" SPORT RSS, 11'3" SPORT RSS, 12'6" SPORT RSS, 9'6" FLOW, 14'0" RIDE L, 17'0" RIDE XL</t>
  </si>
  <si>
    <t>12'6" EXPLORER, 13'2" EXPLORER+</t>
  </si>
  <si>
    <t>10'7" WINDSUP, 10'7" WINDSURF, 10'8" ACTIV, 10'6" MAX RACE RSS, 12'6" RACE  RSS, 14'0 RACE RSS, 12'6" ELITE RSS FFC, 14'0" ELITE RSS FFC, 22'0" DRAGON</t>
  </si>
  <si>
    <t xml:space="preserve">Закажи доску Red Paddle 2017 сейчас, и получи скидку до 20%! </t>
  </si>
  <si>
    <t>Предоплата 10%:</t>
  </si>
  <si>
    <t>скидка 10%</t>
  </si>
  <si>
    <t>Предоплата 50%:</t>
  </si>
  <si>
    <t>скидка 15%</t>
  </si>
  <si>
    <t>Предоплата 100%:</t>
  </si>
  <si>
    <t>скидка 20%</t>
  </si>
  <si>
    <t>Фиксированная рублевая цена, посчитанная по низкому курсу $ - отличная защита от вероятного  падения рубля и резкого роста цен в сезоне 2017!</t>
  </si>
  <si>
    <t>Условия предзаказа продукции Red Paddle сезона 2017.</t>
  </si>
  <si>
    <t>Предзаказ для SUP-райдеров.</t>
  </si>
  <si>
    <t>Приход продукции и выдача заказчику:</t>
  </si>
  <si>
    <t>Скидка:</t>
  </si>
  <si>
    <t>10% до 25 ноября,                            90% при получении товара  на руки</t>
  </si>
  <si>
    <t>50% до 25 ноября,                            50% при получении товара на руки</t>
  </si>
  <si>
    <t xml:space="preserve">100% до 25 ноября                          </t>
  </si>
  <si>
    <t xml:space="preserve">*  Взаиморасчеты по предзаказу ведутся в рублях. ЦЕНЫ НА ПРЕДЗАКАЗАННУЮ ПРОДУКЦИЮ ОСТАЮТСЯ НЕИЗМЕННЫМИ, НЕЗАВИСИМО ОТ РОСТА КУРСА ДОЛЛАРА. </t>
  </si>
  <si>
    <t>**  В случае невыкупа клиентом предзаказа в срок до 01.05.16, предзаказанная продукция может быть продана третьему лицу. 10% предоплаты не возвращается. В случае предоплаты 50% возвращается 40%.</t>
  </si>
  <si>
    <t xml:space="preserve">***  Если Вы заказываете несколько досок, Вы можете использовать два или три способа оплаты одновременно. </t>
  </si>
  <si>
    <t>Крепление для Cargo Net:</t>
  </si>
  <si>
    <r>
      <rPr>
        <sz val="12"/>
        <color indexed="8"/>
        <rFont val="Calibri"/>
        <family val="2"/>
      </rPr>
      <t>Предзаказ должен быть оплачен на 100%:</t>
    </r>
    <r>
      <rPr>
        <b/>
        <sz val="12"/>
        <color indexed="8"/>
        <rFont val="Calibri"/>
        <family val="2"/>
      </rPr>
      <t xml:space="preserve"> не позднее 25 ноября 2016</t>
    </r>
  </si>
  <si>
    <t>Цена по предзаказу:</t>
  </si>
  <si>
    <t xml:space="preserve">Промоматериалы </t>
  </si>
  <si>
    <t>Предзаказная форма 2017 для райдеров</t>
  </si>
  <si>
    <t>Вариант оплаты "100% предоплата"</t>
  </si>
  <si>
    <t>Стоимость:</t>
  </si>
  <si>
    <t>Сумма вашего предзаказа:</t>
  </si>
  <si>
    <t>Оплата 100% до 25 ноября:</t>
  </si>
  <si>
    <r>
      <t xml:space="preserve">Доска SUP надувная RED PADDLE 2017 9'8" RIDE RSS                     </t>
    </r>
    <r>
      <rPr>
        <b/>
        <i/>
        <sz val="11"/>
        <color indexed="10"/>
        <rFont val="Calibri"/>
        <family val="2"/>
      </rPr>
      <t>кликайте для перехода на страничку товара на сайте, а также смотрите примечание к ячейке</t>
    </r>
  </si>
  <si>
    <t>15-20 февраля 2016 (или позже, если так удобнее заказчику)</t>
  </si>
  <si>
    <t xml:space="preserve">Доски 2017 </t>
  </si>
  <si>
    <t>жирным шрифтом выделены наиболее интересные модели</t>
  </si>
  <si>
    <r>
      <rPr>
        <sz val="12"/>
        <color indexed="8"/>
        <rFont val="Calibri"/>
        <family val="2"/>
      </rPr>
      <t>Предзаказ должен быть оплачен на 50%:</t>
    </r>
    <r>
      <rPr>
        <b/>
        <sz val="12"/>
        <color indexed="8"/>
        <rFont val="Calibri"/>
        <family val="2"/>
      </rPr>
      <t xml:space="preserve"> не позднее 25 ноября 2016</t>
    </r>
  </si>
  <si>
    <r>
      <rPr>
        <sz val="12"/>
        <color indexed="8"/>
        <rFont val="Calibri"/>
        <family val="2"/>
      </rPr>
      <t>Остальные 50%:</t>
    </r>
    <r>
      <rPr>
        <b/>
        <sz val="12"/>
        <color indexed="8"/>
        <rFont val="Calibri"/>
        <family val="2"/>
      </rPr>
      <t xml:space="preserve"> при получении доски на руки</t>
    </r>
  </si>
  <si>
    <r>
      <rPr>
        <sz val="12"/>
        <color indexed="8"/>
        <rFont val="Calibri"/>
        <family val="2"/>
      </rPr>
      <t>Предзаказ должен быть оплачен на 10%:</t>
    </r>
    <r>
      <rPr>
        <b/>
        <sz val="12"/>
        <color indexed="8"/>
        <rFont val="Calibri"/>
        <family val="2"/>
      </rPr>
      <t xml:space="preserve"> не позднее 25 ноября 2016</t>
    </r>
  </si>
  <si>
    <r>
      <rPr>
        <sz val="12"/>
        <color indexed="8"/>
        <rFont val="Calibri"/>
        <family val="2"/>
      </rPr>
      <t>Остальные 90%:</t>
    </r>
    <r>
      <rPr>
        <b/>
        <sz val="12"/>
        <color indexed="8"/>
        <rFont val="Calibri"/>
        <family val="2"/>
      </rPr>
      <t xml:space="preserve"> при получении доски на руки</t>
    </r>
  </si>
  <si>
    <t>Вариант оплаты "50%+50%"</t>
  </si>
  <si>
    <t>Вариант оплаты "10%+90%"</t>
  </si>
  <si>
    <t>Оплата 50% до 25 ноября:</t>
  </si>
  <si>
    <t>Оплата 50% при получении товара:</t>
  </si>
  <si>
    <t>Оплата 10% до 25 ноября:</t>
  </si>
  <si>
    <t>Оплата 90% при получении товара:</t>
  </si>
  <si>
    <t>10 ноября 2016</t>
  </si>
  <si>
    <t>Лиш SUP витой RED PADDLE 8'0" COILED LEASH</t>
  </si>
  <si>
    <t>Лиш серфовый (прямой) RED PADDLE 10'0" SURF LEASH</t>
  </si>
  <si>
    <t>Футболка х/б c логотипом REDPADDLE.RU размер S</t>
  </si>
  <si>
    <t>Футболка х/б c логотипом REDPADDLE.RU размер M</t>
  </si>
  <si>
    <t>Футболка х/б c логотипом REDPADDLE.RU размер L</t>
  </si>
  <si>
    <t>Футболка х/б c логотипом REDPADDLE.RU размер XL</t>
  </si>
  <si>
    <t>Футболка х/б c логотипом REDPADDLE.RU размер XXL</t>
  </si>
  <si>
    <t xml:space="preserve">только по предзаказу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</si>
</sst>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quot;р.&quot;"/>
    <numFmt numFmtId="173" formatCode="#,##0&quot;р.&quot;"/>
    <numFmt numFmtId="174" formatCode="#,##0.00\ [$USD]"/>
    <numFmt numFmtId="175" formatCode="#,##0\ [$USD]"/>
    <numFmt numFmtId="176" formatCode="#,##0\ &quot;р.&quot;"/>
    <numFmt numFmtId="177" formatCode="000000"/>
    <numFmt numFmtId="178" formatCode="[$$-C09]#,##0.00"/>
  </numFmts>
  <fonts count="55">
    <font>
      <sz val="11"/>
      <color indexed="8"/>
      <name val="Calibri"/>
      <family val="2"/>
    </font>
    <font>
      <b/>
      <sz val="12"/>
      <color indexed="8"/>
      <name val="Calibri"/>
      <family val="2"/>
    </font>
    <font>
      <sz val="9"/>
      <name val="Tahoma"/>
      <family val="2"/>
    </font>
    <font>
      <sz val="11"/>
      <name val="Calibri"/>
      <family val="2"/>
    </font>
    <font>
      <b/>
      <sz val="9"/>
      <color indexed="8"/>
      <name val="Calibri"/>
      <family val="2"/>
    </font>
    <font>
      <b/>
      <sz val="12"/>
      <name val="Calibri"/>
      <family val="2"/>
    </font>
    <font>
      <sz val="12"/>
      <color indexed="8"/>
      <name val="Calibri"/>
      <family val="2"/>
    </font>
    <font>
      <u val="single"/>
      <sz val="11"/>
      <color indexed="12"/>
      <name val="Calibri"/>
      <family val="2"/>
    </font>
    <font>
      <b/>
      <sz val="11"/>
      <color indexed="8"/>
      <name val="Calibri"/>
      <family val="2"/>
    </font>
    <font>
      <b/>
      <sz val="11"/>
      <color indexed="9"/>
      <name val="Calibri"/>
      <family val="2"/>
    </font>
    <font>
      <b/>
      <sz val="22"/>
      <color indexed="8"/>
      <name val="Calibri"/>
      <family val="2"/>
    </font>
    <font>
      <sz val="10"/>
      <color indexed="8"/>
      <name val="Calibri"/>
      <family val="2"/>
    </font>
    <font>
      <sz val="9"/>
      <color indexed="8"/>
      <name val="Calibri"/>
      <family val="2"/>
    </font>
    <font>
      <b/>
      <sz val="12"/>
      <color indexed="9"/>
      <name val="Calibri"/>
      <family val="2"/>
    </font>
    <font>
      <b/>
      <i/>
      <sz val="10"/>
      <name val="Calibri"/>
      <family val="2"/>
    </font>
    <font>
      <b/>
      <sz val="11"/>
      <name val="Calibri"/>
      <family val="2"/>
    </font>
    <font>
      <b/>
      <sz val="10"/>
      <color indexed="8"/>
      <name val="Calibri"/>
      <family val="2"/>
    </font>
    <font>
      <b/>
      <i/>
      <sz val="12"/>
      <color indexed="9"/>
      <name val="Calibri"/>
      <family val="2"/>
    </font>
    <font>
      <b/>
      <sz val="14"/>
      <color indexed="8"/>
      <name val="Calibri"/>
      <family val="2"/>
    </font>
    <font>
      <b/>
      <sz val="12"/>
      <color indexed="56"/>
      <name val="Calibri"/>
      <family val="2"/>
    </font>
    <font>
      <b/>
      <sz val="10"/>
      <color indexed="9"/>
      <name val="Calibri"/>
      <family val="2"/>
    </font>
    <font>
      <b/>
      <sz val="20"/>
      <color indexed="8"/>
      <name val="Calibri"/>
      <family val="2"/>
    </font>
    <font>
      <b/>
      <sz val="14"/>
      <color indexed="9"/>
      <name val="Calibri"/>
      <family val="2"/>
    </font>
    <font>
      <b/>
      <sz val="10"/>
      <name val="Calibri"/>
      <family val="2"/>
    </font>
    <font>
      <b/>
      <sz val="18"/>
      <color indexed="9"/>
      <name val="Calibri"/>
      <family val="2"/>
    </font>
    <font>
      <b/>
      <i/>
      <sz val="11"/>
      <name val="Calibri"/>
      <family val="2"/>
    </font>
    <font>
      <b/>
      <sz val="9"/>
      <color indexed="9"/>
      <name val="Calibri"/>
      <family val="2"/>
    </font>
    <font>
      <sz val="12"/>
      <color indexed="56"/>
      <name val="Calibri"/>
      <family val="2"/>
    </font>
    <font>
      <b/>
      <sz val="12"/>
      <color indexed="60"/>
      <name val="Calibri"/>
      <family val="2"/>
    </font>
    <font>
      <b/>
      <sz val="17"/>
      <color indexed="9"/>
      <name val="Calibri"/>
      <family val="2"/>
    </font>
    <font>
      <b/>
      <i/>
      <sz val="14"/>
      <color indexed="8"/>
      <name val="Calibri"/>
      <family val="2"/>
    </font>
    <font>
      <b/>
      <sz val="16"/>
      <color indexed="8"/>
      <name val="Calibri"/>
      <family val="2"/>
    </font>
    <font>
      <sz val="11"/>
      <color indexed="23"/>
      <name val="Calibri"/>
      <family val="2"/>
    </font>
    <font>
      <b/>
      <sz val="12"/>
      <color indexed="23"/>
      <name val="Calibri"/>
      <family val="2"/>
    </font>
    <font>
      <b/>
      <sz val="11"/>
      <color indexed="23"/>
      <name val="Calibri"/>
      <family val="2"/>
    </font>
    <font>
      <i/>
      <sz val="11"/>
      <name val="Calibri"/>
      <family val="2"/>
    </font>
    <font>
      <b/>
      <i/>
      <sz val="11"/>
      <color indexed="10"/>
      <name val="Calibri"/>
      <family val="2"/>
    </font>
    <font>
      <i/>
      <sz val="11"/>
      <color indexed="8"/>
      <name val="Calibri"/>
      <family val="2"/>
    </font>
    <font>
      <b/>
      <i/>
      <sz val="11"/>
      <color indexed="60"/>
      <name val="Calibri"/>
      <family val="2"/>
    </font>
    <font>
      <b/>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
      <patternFill patternType="solid">
        <fgColor indexed="60"/>
        <bgColor indexed="64"/>
      </patternFill>
    </fill>
    <fill>
      <patternFill patternType="solid">
        <fgColor indexed="8"/>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9"/>
      </left>
      <right style="thin">
        <color indexed="9"/>
      </right>
      <top style="thin">
        <color indexed="9"/>
      </top>
      <bottom/>
    </border>
    <border>
      <left style="medium"/>
      <right/>
      <top style="medium"/>
      <bottom/>
    </border>
    <border>
      <left/>
      <right/>
      <top style="medium"/>
      <bottom/>
    </border>
    <border>
      <left style="medium"/>
      <right/>
      <top/>
      <bottom/>
    </border>
    <border>
      <left style="medium"/>
      <right/>
      <top/>
      <bottom style="thin"/>
    </border>
    <border>
      <left/>
      <right/>
      <top/>
      <bottom style="thin"/>
    </border>
    <border>
      <left style="thin">
        <color indexed="9"/>
      </left>
      <right style="thin">
        <color indexed="9"/>
      </right>
      <top style="thin">
        <color indexed="9"/>
      </top>
      <bottom style="thin">
        <color indexed="9"/>
      </bottom>
    </border>
    <border>
      <left/>
      <right style="thin">
        <color indexed="9"/>
      </right>
      <top style="thin">
        <color indexed="9"/>
      </top>
      <bottom/>
    </border>
    <border>
      <left style="medium">
        <color indexed="9"/>
      </left>
      <right style="thin">
        <color indexed="9"/>
      </right>
      <top style="thin">
        <color indexed="9"/>
      </top>
      <bottom style="thin">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border>
    <border>
      <left style="medium">
        <color indexed="9"/>
      </left>
      <right style="medium">
        <color indexed="9"/>
      </right>
      <top style="medium">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medium"/>
      <right style="medium">
        <color indexed="9"/>
      </right>
      <top style="medium">
        <color indexed="9"/>
      </top>
      <bottom style="medium">
        <color indexed="9"/>
      </bottom>
    </border>
    <border>
      <left style="medium"/>
      <right style="medium">
        <color indexed="9"/>
      </right>
      <top style="medium">
        <color indexed="9"/>
      </top>
      <bottom/>
    </border>
    <border>
      <left style="medium"/>
      <right/>
      <top/>
      <bottom style="thin">
        <color indexed="9"/>
      </bottom>
    </border>
    <border>
      <left style="medium"/>
      <right/>
      <top style="thin">
        <color indexed="9"/>
      </top>
      <bottom style="thin">
        <color indexed="9"/>
      </bottom>
    </border>
    <border>
      <left/>
      <right/>
      <top/>
      <bottom style="thin">
        <color indexed="9"/>
      </bottom>
    </border>
    <border>
      <left/>
      <right/>
      <top style="thin">
        <color indexed="9"/>
      </top>
      <bottom style="thin">
        <color indexed="9"/>
      </bottom>
    </border>
    <border>
      <left/>
      <right/>
      <top style="thin">
        <color indexed="9"/>
      </top>
      <bottom/>
    </border>
    <border>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thin">
        <color indexed="9"/>
      </left>
      <right style="medium"/>
      <top style="thin">
        <color indexed="9"/>
      </top>
      <bottom style="thin">
        <color indexed="9"/>
      </bottom>
    </border>
    <border>
      <left style="medium"/>
      <right/>
      <top style="medium">
        <color indexed="9"/>
      </top>
      <bottom style="medium">
        <color indexed="9"/>
      </bottom>
    </border>
    <border>
      <left style="medium"/>
      <right style="medium"/>
      <top style="medium"/>
      <bottom style="medium"/>
    </border>
    <border>
      <left style="medium">
        <color indexed="9"/>
      </left>
      <right style="thin">
        <color indexed="9"/>
      </right>
      <top style="thin">
        <color indexed="9"/>
      </top>
      <bottom/>
    </border>
    <border>
      <left style="medium">
        <color indexed="9"/>
      </left>
      <right style="thin">
        <color indexed="9"/>
      </right>
      <top/>
      <bottom style="thin">
        <color indexed="9"/>
      </bottom>
    </border>
    <border>
      <left/>
      <right style="medium">
        <color indexed="55"/>
      </right>
      <top style="medium">
        <color indexed="55"/>
      </top>
      <bottom/>
    </border>
    <border>
      <left/>
      <right style="medium">
        <color indexed="55"/>
      </right>
      <top/>
      <bottom/>
    </border>
    <border>
      <left style="thin">
        <color indexed="9"/>
      </left>
      <right/>
      <top style="thin">
        <color indexed="9"/>
      </top>
      <bottom/>
    </border>
    <border>
      <left style="medium"/>
      <right/>
      <top style="thin">
        <color indexed="55"/>
      </top>
      <bottom style="thin">
        <color indexed="55"/>
      </bottom>
    </border>
    <border>
      <left style="medium"/>
      <right/>
      <top/>
      <bottom style="medium"/>
    </border>
    <border>
      <left/>
      <right/>
      <top/>
      <bottom style="medium"/>
    </border>
    <border>
      <left style="medium">
        <color indexed="9"/>
      </left>
      <right style="medium">
        <color indexed="9"/>
      </right>
      <top style="medium">
        <color indexed="9"/>
      </top>
      <bottom style="medium"/>
    </border>
    <border>
      <left/>
      <right style="medium"/>
      <top style="medium"/>
      <bottom/>
    </border>
    <border>
      <left style="medium">
        <color indexed="9"/>
      </left>
      <right style="medium">
        <color indexed="9"/>
      </right>
      <top/>
      <bottom style="medium">
        <color indexed="9"/>
      </bottom>
    </border>
    <border>
      <left style="medium"/>
      <right style="medium"/>
      <top/>
      <bottom/>
    </border>
    <border>
      <left style="medium"/>
      <right style="medium"/>
      <top style="thin">
        <color indexed="9"/>
      </top>
      <bottom style="thin">
        <color indexed="9"/>
      </bottom>
    </border>
    <border>
      <left style="thin">
        <color indexed="9"/>
      </left>
      <right style="thin">
        <color indexed="9"/>
      </right>
      <top style="medium"/>
      <bottom/>
    </border>
    <border>
      <left style="thin">
        <color indexed="23"/>
      </left>
      <right/>
      <top/>
      <bottom/>
    </border>
    <border>
      <left/>
      <right style="thin">
        <color indexed="9"/>
      </right>
      <top/>
      <bottom style="thin">
        <color indexed="9"/>
      </bottom>
    </border>
    <border>
      <left style="medium"/>
      <right/>
      <top style="medium"/>
      <bottom style="medium"/>
    </border>
    <border>
      <left/>
      <right style="medium"/>
      <top style="medium"/>
      <bottom style="medium"/>
    </border>
    <border>
      <left/>
      <right style="medium">
        <color indexed="9"/>
      </right>
      <top/>
      <bottom style="medium">
        <color indexed="9"/>
      </bottom>
    </border>
    <border>
      <left/>
      <right style="medium"/>
      <top style="thin">
        <color indexed="55"/>
      </top>
      <bottom style="thin">
        <color indexed="55"/>
      </bottom>
    </border>
    <border>
      <left/>
      <right style="medium"/>
      <top/>
      <bottom style="medium"/>
    </border>
    <border>
      <left style="thin">
        <color indexed="9"/>
      </left>
      <right/>
      <top/>
      <bottom style="thin">
        <color indexed="9"/>
      </bottom>
    </border>
    <border>
      <left style="medium">
        <color indexed="55"/>
      </left>
      <right/>
      <top/>
      <bottom/>
    </border>
    <border>
      <left style="medium">
        <color indexed="55"/>
      </left>
      <right/>
      <top/>
      <bottom style="medium">
        <color indexed="55"/>
      </bottom>
    </border>
    <border>
      <left/>
      <right style="medium"/>
      <top/>
      <bottom/>
    </border>
    <border>
      <left/>
      <right style="medium"/>
      <top/>
      <bottom style="thin"/>
    </border>
    <border>
      <left/>
      <right style="medium"/>
      <top/>
      <bottom style="medium">
        <color indexed="55"/>
      </bottom>
    </border>
    <border>
      <left style="medium">
        <color indexed="9"/>
      </left>
      <right/>
      <top/>
      <bottom/>
    </border>
    <border>
      <left/>
      <right style="thin">
        <color indexed="9"/>
      </right>
      <top/>
      <bottom/>
    </border>
    <border>
      <left style="medium">
        <color indexed="9"/>
      </left>
      <right/>
      <top style="medium">
        <color indexed="9"/>
      </top>
      <bottom style="medium">
        <color indexed="9"/>
      </bottom>
    </border>
    <border>
      <left/>
      <right/>
      <top style="medium">
        <color indexed="9"/>
      </top>
      <bottom style="medium">
        <color indexed="9"/>
      </bottom>
    </border>
    <border>
      <left style="medium">
        <color indexed="9"/>
      </left>
      <right/>
      <top style="medium"/>
      <bottom style="medium">
        <color indexed="9"/>
      </bottom>
    </border>
    <border>
      <left/>
      <right/>
      <top style="medium"/>
      <bottom style="medium">
        <color indexed="9"/>
      </bottom>
    </border>
    <border>
      <left/>
      <right style="medium">
        <color indexed="9"/>
      </right>
      <top style="medium"/>
      <bottom style="medium">
        <color indexed="9"/>
      </bottom>
    </border>
    <border>
      <left style="medium">
        <color indexed="9"/>
      </left>
      <right style="medium"/>
      <top style="medium">
        <color indexed="9"/>
      </top>
      <bottom style="medium">
        <color indexed="9"/>
      </bottom>
    </border>
    <border>
      <left style="medium">
        <color indexed="9"/>
      </left>
      <right style="thin">
        <color indexed="9"/>
      </right>
      <top style="medium">
        <color indexed="9"/>
      </top>
      <bottom style="thin">
        <color indexed="9"/>
      </bottom>
    </border>
    <border>
      <left style="thin">
        <color indexed="9"/>
      </left>
      <right style="thin">
        <color indexed="9"/>
      </right>
      <top style="medium">
        <color indexed="9"/>
      </top>
      <bottom style="thin">
        <color indexed="9"/>
      </bottom>
    </border>
    <border>
      <left style="medium"/>
      <right style="medium"/>
      <top style="medium">
        <color indexed="9"/>
      </top>
      <bottom style="thin">
        <color indexed="9"/>
      </bottom>
    </border>
    <border>
      <left style="thin">
        <color indexed="9"/>
      </left>
      <right/>
      <top style="medium"/>
      <bottom style="thin">
        <color indexed="9"/>
      </bottom>
    </border>
    <border>
      <left/>
      <right/>
      <top style="medium"/>
      <bottom style="thin">
        <color indexed="9"/>
      </bottom>
    </border>
    <border>
      <left/>
      <right style="thin">
        <color indexed="9"/>
      </right>
      <top style="medium"/>
      <bottom style="thin">
        <color indexed="9"/>
      </bottom>
    </border>
    <border>
      <left style="medium"/>
      <right style="medium"/>
      <top style="medium"/>
      <bottom/>
    </border>
    <border>
      <left style="medium"/>
      <right style="medium"/>
      <top/>
      <bottom style="medium"/>
    </border>
    <border>
      <left style="medium"/>
      <right/>
      <top style="thin">
        <color indexed="55"/>
      </top>
      <bottom style="medium"/>
    </border>
    <border>
      <left/>
      <right style="medium"/>
      <top style="thin">
        <color indexed="55"/>
      </top>
      <bottom style="medium"/>
    </border>
    <border>
      <left style="thin">
        <color indexed="9"/>
      </left>
      <right/>
      <top/>
      <bottom/>
    </border>
    <border>
      <left style="medium"/>
      <right style="thin">
        <color indexed="9"/>
      </right>
      <top style="thin"/>
      <bottom style="thin">
        <color indexed="9"/>
      </bottom>
    </border>
    <border>
      <left style="medium"/>
      <right style="thin">
        <color indexed="9"/>
      </right>
      <top style="thin">
        <color indexed="9"/>
      </top>
      <bottom/>
    </border>
    <border>
      <left style="thin">
        <color indexed="9"/>
      </left>
      <right style="thin">
        <color indexed="9"/>
      </right>
      <top style="thin"/>
      <bottom style="thin">
        <color indexed="9"/>
      </bottom>
    </border>
    <border>
      <left style="medium"/>
      <right style="thin">
        <color indexed="9"/>
      </right>
      <top/>
      <bottom style="thin">
        <color indexed="9"/>
      </bottom>
    </border>
    <border>
      <left/>
      <right/>
      <top style="thin">
        <color indexed="23"/>
      </top>
      <bottom/>
    </border>
    <border>
      <left style="thin">
        <color indexed="9"/>
      </left>
      <right style="thin">
        <color indexed="9"/>
      </right>
      <top style="thin"/>
      <bottom/>
    </border>
    <border>
      <left style="thin">
        <color indexed="9"/>
      </left>
      <right style="thin">
        <color indexed="9"/>
      </right>
      <top/>
      <bottom style="thin">
        <color indexed="23"/>
      </bottom>
    </border>
    <border>
      <left/>
      <right style="medium"/>
      <top style="thin"/>
      <bottom style="thin">
        <color indexed="9"/>
      </bottom>
    </border>
    <border>
      <left/>
      <right style="medium"/>
      <top style="thin">
        <color indexed="9"/>
      </top>
      <bottom/>
    </border>
    <border>
      <left style="medium"/>
      <right style="thin">
        <color indexed="23"/>
      </right>
      <top/>
      <bottom/>
    </border>
    <border>
      <left style="medium"/>
      <right style="thin">
        <color indexed="23"/>
      </right>
      <top/>
      <bottom style="medium">
        <color indexed="55"/>
      </bottom>
    </border>
    <border>
      <left style="medium"/>
      <right style="thin">
        <color indexed="23"/>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20"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40" fillId="0" borderId="0" applyNumberFormat="0" applyFill="0" applyBorder="0" applyAlignment="0" applyProtection="0"/>
    <xf numFmtId="0" fontId="46" fillId="22" borderId="0" applyNumberFormat="0" applyBorder="0" applyAlignment="0" applyProtection="0"/>
    <xf numFmtId="0" fontId="45"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312">
    <xf numFmtId="0" fontId="0" fillId="0" borderId="0" xfId="0" applyAlignment="1">
      <alignment/>
    </xf>
    <xf numFmtId="0" fontId="0" fillId="0" borderId="10" xfId="0" applyBorder="1" applyAlignment="1" applyProtection="1">
      <alignment/>
      <protection hidden="1"/>
    </xf>
    <xf numFmtId="2" fontId="0" fillId="0" borderId="10" xfId="0" applyNumberFormat="1" applyBorder="1" applyAlignment="1" applyProtection="1">
      <alignment/>
      <protection hidden="1"/>
    </xf>
    <xf numFmtId="0" fontId="0" fillId="24" borderId="11" xfId="0" applyFill="1" applyBorder="1" applyAlignment="1" applyProtection="1">
      <alignment/>
      <protection hidden="1"/>
    </xf>
    <xf numFmtId="0" fontId="0" fillId="24" borderId="12" xfId="0" applyFill="1" applyBorder="1" applyAlignment="1" applyProtection="1">
      <alignment/>
      <protection hidden="1"/>
    </xf>
    <xf numFmtId="0" fontId="0" fillId="24" borderId="13" xfId="0" applyFill="1" applyBorder="1" applyAlignment="1" applyProtection="1">
      <alignment/>
      <protection hidden="1"/>
    </xf>
    <xf numFmtId="0" fontId="10" fillId="24" borderId="0" xfId="0" applyFont="1" applyFill="1" applyBorder="1" applyAlignment="1" applyProtection="1">
      <alignment vertical="top"/>
      <protection hidden="1"/>
    </xf>
    <xf numFmtId="0" fontId="0" fillId="24" borderId="14" xfId="0" applyFill="1" applyBorder="1" applyAlignment="1" applyProtection="1">
      <alignment/>
      <protection hidden="1"/>
    </xf>
    <xf numFmtId="0" fontId="1" fillId="24" borderId="15" xfId="0" applyFont="1" applyFill="1" applyBorder="1" applyAlignment="1" applyProtection="1">
      <alignment vertical="center"/>
      <protection hidden="1"/>
    </xf>
    <xf numFmtId="0" fontId="8" fillId="21" borderId="13" xfId="0" applyFont="1" applyFill="1" applyBorder="1" applyAlignment="1" applyProtection="1">
      <alignment horizontal="center" vertical="center" textRotation="90" wrapText="1"/>
      <protection hidden="1"/>
    </xf>
    <xf numFmtId="0" fontId="9" fillId="0" borderId="16" xfId="0" applyFont="1" applyFill="1" applyBorder="1" applyAlignment="1" applyProtection="1">
      <alignment vertical="center" textRotation="90" wrapText="1"/>
      <protection hidden="1"/>
    </xf>
    <xf numFmtId="0" fontId="6" fillId="0" borderId="16" xfId="0" applyFont="1" applyFill="1" applyBorder="1" applyAlignment="1" applyProtection="1">
      <alignment horizontal="left" indent="1"/>
      <protection hidden="1"/>
    </xf>
    <xf numFmtId="0" fontId="0" fillId="0" borderId="16" xfId="0" applyBorder="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11" fillId="0" borderId="16" xfId="0" applyFont="1" applyBorder="1" applyAlignment="1" applyProtection="1">
      <alignment horizontal="center"/>
      <protection hidden="1"/>
    </xf>
    <xf numFmtId="0" fontId="0" fillId="0" borderId="17" xfId="0" applyBorder="1" applyAlignment="1" applyProtection="1">
      <alignment/>
      <protection hidden="1"/>
    </xf>
    <xf numFmtId="0" fontId="11" fillId="0" borderId="18" xfId="0" applyFont="1" applyBorder="1" applyAlignment="1" applyProtection="1">
      <alignment horizontal="center"/>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172" fontId="11" fillId="0" borderId="17" xfId="0" applyNumberFormat="1" applyFont="1" applyBorder="1" applyAlignment="1" applyProtection="1">
      <alignment horizontal="center"/>
      <protection hidden="1"/>
    </xf>
    <xf numFmtId="0" fontId="0" fillId="0" borderId="23" xfId="0" applyBorder="1" applyAlignment="1" applyProtection="1">
      <alignment/>
      <protection hidden="1"/>
    </xf>
    <xf numFmtId="0" fontId="11" fillId="0" borderId="0" xfId="0" applyFont="1" applyAlignment="1" applyProtection="1">
      <alignment horizontal="center"/>
      <protection hidden="1"/>
    </xf>
    <xf numFmtId="0" fontId="0" fillId="0" borderId="24" xfId="0" applyBorder="1" applyAlignment="1" applyProtection="1">
      <alignment/>
      <protection hidden="1"/>
    </xf>
    <xf numFmtId="2" fontId="0" fillId="0" borderId="25" xfId="0" applyNumberFormat="1" applyBorder="1" applyAlignment="1" applyProtection="1">
      <alignment/>
      <protection hidden="1"/>
    </xf>
    <xf numFmtId="0" fontId="0" fillId="0" borderId="25" xfId="0" applyBorder="1" applyAlignment="1" applyProtection="1">
      <alignment/>
      <protection hidden="1"/>
    </xf>
    <xf numFmtId="2" fontId="9" fillId="0" borderId="26" xfId="0" applyNumberFormat="1" applyFont="1" applyFill="1" applyBorder="1" applyAlignment="1" applyProtection="1">
      <alignment horizontal="center" vertical="center" wrapText="1"/>
      <protection hidden="1"/>
    </xf>
    <xf numFmtId="2" fontId="8" fillId="0" borderId="27" xfId="0" applyNumberFormat="1" applyFont="1" applyFill="1" applyBorder="1" applyAlignment="1" applyProtection="1">
      <alignment/>
      <protection hidden="1"/>
    </xf>
    <xf numFmtId="2" fontId="8" fillId="0" borderId="28" xfId="0" applyNumberFormat="1" applyFont="1" applyFill="1" applyBorder="1" applyAlignment="1" applyProtection="1">
      <alignment horizontal="right" indent="1"/>
      <protection hidden="1"/>
    </xf>
    <xf numFmtId="2" fontId="8" fillId="0" borderId="29" xfId="0" applyNumberFormat="1" applyFont="1" applyFill="1" applyBorder="1" applyAlignment="1" applyProtection="1">
      <alignment horizontal="right" indent="1"/>
      <protection hidden="1"/>
    </xf>
    <xf numFmtId="2" fontId="8" fillId="24" borderId="30" xfId="0" applyNumberFormat="1" applyFont="1" applyFill="1" applyBorder="1" applyAlignment="1" applyProtection="1">
      <alignment horizontal="right" indent="1"/>
      <protection hidden="1"/>
    </xf>
    <xf numFmtId="2" fontId="8" fillId="0" borderId="30" xfId="0" applyNumberFormat="1" applyFont="1" applyFill="1" applyBorder="1" applyAlignment="1" applyProtection="1">
      <alignment horizontal="right" indent="1"/>
      <protection hidden="1"/>
    </xf>
    <xf numFmtId="2" fontId="8" fillId="0" borderId="31" xfId="0" applyNumberFormat="1" applyFont="1" applyFill="1" applyBorder="1" applyAlignment="1" applyProtection="1">
      <alignment horizontal="right" indent="1"/>
      <protection hidden="1"/>
    </xf>
    <xf numFmtId="2" fontId="0" fillId="0" borderId="24" xfId="0" applyNumberFormat="1" applyBorder="1" applyAlignment="1" applyProtection="1">
      <alignment/>
      <protection hidden="1"/>
    </xf>
    <xf numFmtId="0" fontId="9" fillId="21" borderId="13" xfId="0" applyFont="1" applyFill="1" applyBorder="1" applyAlignment="1" applyProtection="1">
      <alignment vertical="center" textRotation="90" wrapText="1"/>
      <protection hidden="1"/>
    </xf>
    <xf numFmtId="0" fontId="13" fillId="21" borderId="13" xfId="0" applyFont="1" applyFill="1" applyBorder="1" applyAlignment="1" applyProtection="1">
      <alignment vertical="center" textRotation="90" wrapText="1"/>
      <protection hidden="1"/>
    </xf>
    <xf numFmtId="0" fontId="14" fillId="0" borderId="18" xfId="0" applyFont="1" applyFill="1" applyBorder="1" applyAlignment="1" applyProtection="1">
      <alignment horizontal="center" vertical="center" wrapText="1"/>
      <protection hidden="1"/>
    </xf>
    <xf numFmtId="174" fontId="12" fillId="0" borderId="32" xfId="0" applyNumberFormat="1" applyFont="1" applyBorder="1" applyAlignment="1" applyProtection="1">
      <alignment horizontal="center"/>
      <protection hidden="1"/>
    </xf>
    <xf numFmtId="0" fontId="16" fillId="0" borderId="17" xfId="0" applyFont="1" applyBorder="1" applyAlignment="1" applyProtection="1">
      <alignment horizontal="center" vertical="center"/>
      <protection hidden="1"/>
    </xf>
    <xf numFmtId="173" fontId="13" fillId="0" borderId="33" xfId="0" applyNumberFormat="1" applyFont="1" applyFill="1" applyBorder="1" applyAlignment="1" applyProtection="1">
      <alignment horizontal="center" vertical="center"/>
      <protection hidden="1"/>
    </xf>
    <xf numFmtId="0" fontId="0" fillId="0" borderId="34" xfId="0" applyBorder="1" applyAlignment="1" applyProtection="1">
      <alignment/>
      <protection hidden="1"/>
    </xf>
    <xf numFmtId="0" fontId="0" fillId="0" borderId="35" xfId="0" applyBorder="1" applyAlignment="1" applyProtection="1">
      <alignment/>
      <protection hidden="1"/>
    </xf>
    <xf numFmtId="175" fontId="17" fillId="25" borderId="36" xfId="0" applyNumberFormat="1"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wrapText="1"/>
      <protection hidden="1"/>
    </xf>
    <xf numFmtId="0" fontId="11" fillId="0" borderId="38" xfId="0" applyFont="1" applyBorder="1" applyAlignment="1" applyProtection="1">
      <alignment horizontal="center"/>
      <protection hidden="1"/>
    </xf>
    <xf numFmtId="0" fontId="5" fillId="21" borderId="39" xfId="0" applyFont="1" applyFill="1" applyBorder="1" applyAlignment="1" applyProtection="1">
      <alignment horizontal="left" indent="2"/>
      <protection hidden="1"/>
    </xf>
    <xf numFmtId="0" fontId="5" fillId="21" borderId="40" xfId="0" applyFont="1" applyFill="1" applyBorder="1" applyAlignment="1" applyProtection="1">
      <alignment horizontal="left" indent="2"/>
      <protection hidden="1"/>
    </xf>
    <xf numFmtId="0" fontId="1" fillId="24" borderId="0" xfId="0" applyFont="1" applyFill="1" applyBorder="1" applyAlignment="1" applyProtection="1">
      <alignment vertical="center"/>
      <protection hidden="1"/>
    </xf>
    <xf numFmtId="0" fontId="9" fillId="0" borderId="23" xfId="0" applyFont="1" applyFill="1" applyBorder="1" applyAlignment="1" applyProtection="1">
      <alignment vertical="center" textRotation="90" wrapText="1"/>
      <protection hidden="1"/>
    </xf>
    <xf numFmtId="0" fontId="6" fillId="0" borderId="23" xfId="0" applyFont="1" applyFill="1" applyBorder="1" applyAlignment="1" applyProtection="1">
      <alignment horizontal="left" indent="1"/>
      <protection hidden="1"/>
    </xf>
    <xf numFmtId="2" fontId="8" fillId="24" borderId="29" xfId="0" applyNumberFormat="1" applyFont="1" applyFill="1" applyBorder="1" applyAlignment="1" applyProtection="1">
      <alignment horizontal="right" indent="1"/>
      <protection hidden="1"/>
    </xf>
    <xf numFmtId="2" fontId="9" fillId="26" borderId="13" xfId="0" applyNumberFormat="1" applyFont="1" applyFill="1" applyBorder="1" applyAlignment="1" applyProtection="1">
      <alignment horizontal="center" vertical="center" wrapText="1"/>
      <protection hidden="1"/>
    </xf>
    <xf numFmtId="2" fontId="20" fillId="0" borderId="13" xfId="0" applyNumberFormat="1" applyFont="1" applyFill="1" applyBorder="1" applyAlignment="1" applyProtection="1">
      <alignment horizontal="center" vertical="center" wrapText="1"/>
      <protection hidden="1"/>
    </xf>
    <xf numFmtId="0" fontId="0" fillId="0" borderId="41" xfId="0" applyBorder="1" applyAlignment="1" applyProtection="1">
      <alignment/>
      <protection hidden="1"/>
    </xf>
    <xf numFmtId="2" fontId="0" fillId="0" borderId="41" xfId="0" applyNumberFormat="1" applyBorder="1" applyAlignment="1" applyProtection="1">
      <alignment/>
      <protection hidden="1"/>
    </xf>
    <xf numFmtId="2" fontId="0" fillId="0" borderId="16" xfId="0" applyNumberFormat="1" applyBorder="1" applyAlignment="1" applyProtection="1">
      <alignment/>
      <protection hidden="1"/>
    </xf>
    <xf numFmtId="0" fontId="0" fillId="0" borderId="0" xfId="0" applyBorder="1" applyAlignment="1" applyProtection="1">
      <alignment/>
      <protection hidden="1"/>
    </xf>
    <xf numFmtId="0" fontId="10" fillId="24" borderId="24" xfId="0" applyFont="1" applyFill="1" applyBorder="1" applyAlignment="1" applyProtection="1">
      <alignment vertical="center" wrapText="1"/>
      <protection hidden="1"/>
    </xf>
    <xf numFmtId="2" fontId="10" fillId="24" borderId="0" xfId="0" applyNumberFormat="1" applyFont="1" applyFill="1" applyBorder="1" applyAlignment="1" applyProtection="1">
      <alignment horizontal="center" vertical="center" wrapText="1"/>
      <protection hidden="1"/>
    </xf>
    <xf numFmtId="0" fontId="10" fillId="24" borderId="0" xfId="0" applyFont="1" applyFill="1" applyBorder="1" applyAlignment="1" applyProtection="1">
      <alignment horizontal="center" vertical="center" wrapText="1"/>
      <protection hidden="1"/>
    </xf>
    <xf numFmtId="2" fontId="10" fillId="24" borderId="16" xfId="0" applyNumberFormat="1" applyFont="1" applyFill="1" applyBorder="1" applyAlignment="1" applyProtection="1">
      <alignment horizontal="center" vertical="center" wrapText="1"/>
      <protection hidden="1"/>
    </xf>
    <xf numFmtId="0" fontId="10" fillId="24" borderId="16" xfId="0" applyFont="1" applyFill="1" applyBorder="1" applyAlignment="1" applyProtection="1">
      <alignment horizontal="left" vertical="center" wrapText="1"/>
      <protection hidden="1"/>
    </xf>
    <xf numFmtId="2" fontId="0" fillId="24" borderId="0" xfId="0" applyNumberFormat="1" applyFill="1" applyBorder="1" applyAlignment="1" applyProtection="1">
      <alignment horizontal="left" indent="1"/>
      <protection hidden="1"/>
    </xf>
    <xf numFmtId="2" fontId="0" fillId="24" borderId="16" xfId="0" applyNumberFormat="1" applyFill="1" applyBorder="1" applyAlignment="1" applyProtection="1">
      <alignment horizontal="left" indent="1"/>
      <protection hidden="1"/>
    </xf>
    <xf numFmtId="0" fontId="0" fillId="24" borderId="16" xfId="0" applyFill="1" applyBorder="1" applyAlignment="1" applyProtection="1">
      <alignment horizontal="left" indent="1"/>
      <protection hidden="1"/>
    </xf>
    <xf numFmtId="0" fontId="0" fillId="24" borderId="24" xfId="0" applyFill="1" applyBorder="1" applyAlignment="1" applyProtection="1">
      <alignment horizontal="left" indent="1"/>
      <protection hidden="1"/>
    </xf>
    <xf numFmtId="0" fontId="21" fillId="24" borderId="0" xfId="0" applyFont="1" applyFill="1" applyBorder="1" applyAlignment="1" applyProtection="1">
      <alignment vertical="top"/>
      <protection hidden="1"/>
    </xf>
    <xf numFmtId="0" fontId="10" fillId="24" borderId="16" xfId="0" applyFont="1" applyFill="1" applyBorder="1" applyAlignment="1" applyProtection="1">
      <alignment vertical="top"/>
      <protection hidden="1"/>
    </xf>
    <xf numFmtId="0" fontId="0" fillId="24" borderId="0" xfId="0" applyFill="1" applyBorder="1" applyAlignment="1" applyProtection="1">
      <alignment horizontal="center" vertical="center" wrapText="1"/>
      <protection hidden="1"/>
    </xf>
    <xf numFmtId="0" fontId="0" fillId="24" borderId="0" xfId="0" applyFill="1" applyBorder="1" applyAlignment="1" applyProtection="1">
      <alignment vertical="center" wrapText="1"/>
      <protection hidden="1"/>
    </xf>
    <xf numFmtId="0" fontId="10" fillId="24" borderId="16" xfId="0" applyFont="1" applyFill="1" applyBorder="1" applyAlignment="1" applyProtection="1">
      <alignment horizontal="center" vertical="top"/>
      <protection hidden="1"/>
    </xf>
    <xf numFmtId="0" fontId="22" fillId="26" borderId="0" xfId="0" applyFont="1" applyFill="1" applyBorder="1" applyAlignment="1" applyProtection="1">
      <alignment horizontal="left" vertical="center" wrapText="1" indent="2"/>
      <protection hidden="1"/>
    </xf>
    <xf numFmtId="0" fontId="0" fillId="0" borderId="24" xfId="0" applyBorder="1" applyAlignment="1" applyProtection="1">
      <alignment vertical="center"/>
      <protection hidden="1"/>
    </xf>
    <xf numFmtId="0" fontId="0" fillId="0" borderId="32" xfId="0" applyBorder="1" applyAlignment="1" applyProtection="1">
      <alignment vertical="center"/>
      <protection hidden="1"/>
    </xf>
    <xf numFmtId="0" fontId="0" fillId="0" borderId="16" xfId="0" applyBorder="1" applyAlignment="1" applyProtection="1">
      <alignment vertical="center"/>
      <protection hidden="1"/>
    </xf>
    <xf numFmtId="0" fontId="0" fillId="0" borderId="0" xfId="0" applyAlignment="1" applyProtection="1">
      <alignment vertical="center"/>
      <protection hidden="1"/>
    </xf>
    <xf numFmtId="0" fontId="0" fillId="24" borderId="32" xfId="0" applyFill="1" applyBorder="1" applyAlignment="1" applyProtection="1">
      <alignment vertical="center" wrapText="1"/>
      <protection hidden="1"/>
    </xf>
    <xf numFmtId="0" fontId="0" fillId="24" borderId="24" xfId="0" applyFill="1" applyBorder="1" applyAlignment="1" applyProtection="1">
      <alignment vertical="center" wrapText="1"/>
      <protection hidden="1"/>
    </xf>
    <xf numFmtId="0" fontId="0" fillId="0" borderId="32" xfId="0" applyBorder="1" applyAlignment="1" applyProtection="1">
      <alignment/>
      <protection hidden="1"/>
    </xf>
    <xf numFmtId="0" fontId="1" fillId="0" borderId="11" xfId="0" applyFont="1" applyFill="1" applyBorder="1" applyAlignment="1" applyProtection="1">
      <alignment horizontal="left" vertical="center" indent="2"/>
      <protection hidden="1"/>
    </xf>
    <xf numFmtId="0" fontId="1" fillId="0" borderId="42" xfId="0" applyFont="1" applyFill="1" applyBorder="1" applyAlignment="1" applyProtection="1">
      <alignment horizontal="left" vertical="center" indent="2"/>
      <protection hidden="1"/>
    </xf>
    <xf numFmtId="0" fontId="1" fillId="0" borderId="43" xfId="0" applyFont="1" applyFill="1" applyBorder="1" applyAlignment="1" applyProtection="1">
      <alignment horizontal="left" vertical="center" indent="2"/>
      <protection hidden="1"/>
    </xf>
    <xf numFmtId="0" fontId="11" fillId="0" borderId="24" xfId="0" applyFont="1" applyBorder="1" applyAlignment="1" applyProtection="1">
      <alignment horizontal="left" wrapText="1" indent="1"/>
      <protection hidden="1"/>
    </xf>
    <xf numFmtId="0" fontId="0" fillId="0" borderId="24" xfId="0" applyBorder="1" applyAlignment="1" applyProtection="1">
      <alignment/>
      <protection hidden="1"/>
    </xf>
    <xf numFmtId="0" fontId="11" fillId="0" borderId="16" xfId="0" applyFont="1" applyBorder="1" applyAlignment="1" applyProtection="1">
      <alignment horizontal="left" wrapText="1"/>
      <protection hidden="1"/>
    </xf>
    <xf numFmtId="0" fontId="11" fillId="0" borderId="24" xfId="0" applyFont="1" applyBorder="1" applyAlignment="1" applyProtection="1">
      <alignment horizontal="left" wrapText="1"/>
      <protection hidden="1"/>
    </xf>
    <xf numFmtId="0" fontId="0" fillId="0" borderId="16" xfId="0" applyBorder="1" applyAlignment="1" applyProtection="1">
      <alignment/>
      <protection hidden="1"/>
    </xf>
    <xf numFmtId="0" fontId="0" fillId="0" borderId="0" xfId="0" applyAlignment="1" applyProtection="1">
      <alignment/>
      <protection hidden="1"/>
    </xf>
    <xf numFmtId="0" fontId="0" fillId="0" borderId="30" xfId="0" applyBorder="1" applyAlignment="1" applyProtection="1">
      <alignment/>
      <protection hidden="1"/>
    </xf>
    <xf numFmtId="0" fontId="22" fillId="26" borderId="44" xfId="0" applyFont="1" applyFill="1" applyBorder="1" applyAlignment="1" applyProtection="1">
      <alignment horizontal="left" vertical="center" wrapText="1" indent="2"/>
      <protection hidden="1"/>
    </xf>
    <xf numFmtId="0" fontId="22" fillId="0" borderId="45" xfId="0" applyFont="1" applyFill="1" applyBorder="1" applyAlignment="1" applyProtection="1">
      <alignment vertical="center" wrapText="1"/>
      <protection hidden="1"/>
    </xf>
    <xf numFmtId="0" fontId="0" fillId="24" borderId="31" xfId="0" applyFill="1" applyBorder="1" applyAlignment="1" applyProtection="1">
      <alignment vertical="center" wrapText="1"/>
      <protection hidden="1"/>
    </xf>
    <xf numFmtId="0" fontId="10" fillId="24" borderId="10" xfId="0" applyFont="1" applyFill="1" applyBorder="1" applyAlignment="1" applyProtection="1">
      <alignment horizontal="center" vertical="top"/>
      <protection hidden="1"/>
    </xf>
    <xf numFmtId="0" fontId="1" fillId="21" borderId="36" xfId="0" applyFont="1" applyFill="1" applyBorder="1" applyAlignment="1" applyProtection="1">
      <alignment horizontal="center" vertical="center" wrapText="1"/>
      <protection hidden="1"/>
    </xf>
    <xf numFmtId="0" fontId="1" fillId="0" borderId="36" xfId="0" applyFont="1" applyFill="1" applyBorder="1" applyAlignment="1" applyProtection="1">
      <alignment horizontal="left" vertical="center" indent="2"/>
      <protection hidden="1"/>
    </xf>
    <xf numFmtId="0" fontId="16" fillId="0" borderId="46" xfId="0" applyFont="1" applyFill="1" applyBorder="1" applyAlignment="1" applyProtection="1">
      <alignment horizontal="center" vertical="center"/>
      <protection hidden="1"/>
    </xf>
    <xf numFmtId="0" fontId="1" fillId="0" borderId="36" xfId="0" applyFont="1" applyFill="1" applyBorder="1" applyAlignment="1" applyProtection="1">
      <alignment horizontal="left" vertical="center" wrapText="1" indent="2"/>
      <protection hidden="1"/>
    </xf>
    <xf numFmtId="0" fontId="16" fillId="0" borderId="36" xfId="0" applyFont="1" applyFill="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20" xfId="0" applyBorder="1" applyAlignment="1" applyProtection="1">
      <alignment horizontal="center"/>
      <protection hidden="1"/>
    </xf>
    <xf numFmtId="0" fontId="25" fillId="0" borderId="20" xfId="0" applyFont="1" applyFill="1" applyBorder="1" applyAlignment="1" applyProtection="1">
      <alignment vertical="center" wrapText="1"/>
      <protection hidden="1"/>
    </xf>
    <xf numFmtId="0" fontId="25" fillId="0" borderId="22" xfId="0" applyFont="1" applyFill="1" applyBorder="1" applyAlignment="1" applyProtection="1">
      <alignment vertical="center" wrapText="1"/>
      <protection hidden="1"/>
    </xf>
    <xf numFmtId="0" fontId="13" fillId="0" borderId="24" xfId="0" applyFont="1" applyFill="1" applyBorder="1" applyAlignment="1" applyProtection="1">
      <alignment vertical="center"/>
      <protection hidden="1"/>
    </xf>
    <xf numFmtId="0" fontId="13" fillId="0" borderId="20" xfId="0" applyFont="1" applyFill="1" applyBorder="1" applyAlignment="1" applyProtection="1">
      <alignment vertical="center"/>
      <protection hidden="1"/>
    </xf>
    <xf numFmtId="0" fontId="0" fillId="0" borderId="47" xfId="0" applyBorder="1" applyAlignment="1" applyProtection="1">
      <alignment horizontal="center"/>
      <protection hidden="1"/>
    </xf>
    <xf numFmtId="0" fontId="9" fillId="0" borderId="22" xfId="0" applyFont="1" applyFill="1" applyBorder="1" applyAlignment="1" applyProtection="1">
      <alignment horizontal="center" vertical="center"/>
      <protection hidden="1"/>
    </xf>
    <xf numFmtId="172" fontId="27" fillId="21" borderId="48" xfId="0" applyNumberFormat="1" applyFont="1" applyFill="1" applyBorder="1" applyAlignment="1" applyProtection="1">
      <alignment/>
      <protection hidden="1"/>
    </xf>
    <xf numFmtId="0" fontId="13" fillId="26" borderId="0" xfId="0" applyFont="1" applyFill="1" applyBorder="1" applyAlignment="1" applyProtection="1">
      <alignment horizontal="center" vertical="center"/>
      <protection hidden="1"/>
    </xf>
    <xf numFmtId="172" fontId="19" fillId="21" borderId="48" xfId="0" applyNumberFormat="1" applyFont="1" applyFill="1" applyBorder="1" applyAlignment="1" applyProtection="1">
      <alignment/>
      <protection hidden="1"/>
    </xf>
    <xf numFmtId="0" fontId="13" fillId="21" borderId="49" xfId="0" applyFont="1" applyFill="1" applyBorder="1" applyAlignment="1" applyProtection="1">
      <alignment horizontal="center" vertical="center"/>
      <protection hidden="1"/>
    </xf>
    <xf numFmtId="0" fontId="1" fillId="0" borderId="50" xfId="0" applyFont="1" applyBorder="1" applyAlignment="1" applyProtection="1">
      <alignment horizontal="center"/>
      <protection hidden="1"/>
    </xf>
    <xf numFmtId="0" fontId="0" fillId="0" borderId="16" xfId="0" applyBorder="1" applyAlignment="1" applyProtection="1">
      <alignment horizontal="center"/>
      <protection hidden="1"/>
    </xf>
    <xf numFmtId="0" fontId="0" fillId="0" borderId="0" xfId="0" applyAlignment="1" applyProtection="1">
      <alignment horizontal="center"/>
      <protection hidden="1"/>
    </xf>
    <xf numFmtId="0" fontId="19" fillId="0" borderId="48" xfId="0" applyFont="1" applyBorder="1" applyAlignment="1" applyProtection="1">
      <alignment horizontal="center"/>
      <protection hidden="1" locked="0"/>
    </xf>
    <xf numFmtId="0" fontId="3" fillId="0" borderId="0" xfId="42" applyFont="1" applyAlignment="1" applyProtection="1">
      <alignment horizontal="left" indent="2"/>
      <protection hidden="1"/>
    </xf>
    <xf numFmtId="0" fontId="15" fillId="0" borderId="0" xfId="42" applyFont="1" applyAlignment="1" applyProtection="1">
      <alignment horizontal="left" indent="2"/>
      <protection hidden="1"/>
    </xf>
    <xf numFmtId="0" fontId="3" fillId="0" borderId="0" xfId="42" applyFont="1" applyAlignment="1" applyProtection="1">
      <alignment horizontal="left" indent="2"/>
      <protection hidden="1"/>
    </xf>
    <xf numFmtId="0" fontId="5" fillId="21" borderId="40" xfId="0" applyFont="1" applyFill="1" applyBorder="1" applyAlignment="1" applyProtection="1">
      <alignment horizontal="left" indent="2"/>
      <protection hidden="1"/>
    </xf>
    <xf numFmtId="0" fontId="3" fillId="0" borderId="0" xfId="42" applyFont="1" applyAlignment="1" applyProtection="1">
      <alignment horizontal="left" wrapText="1" indent="2"/>
      <protection hidden="1"/>
    </xf>
    <xf numFmtId="0" fontId="3" fillId="0" borderId="0" xfId="42" applyFont="1" applyFill="1" applyAlignment="1" applyProtection="1">
      <alignment horizontal="left" wrapText="1" indent="2"/>
      <protection hidden="1"/>
    </xf>
    <xf numFmtId="0" fontId="3" fillId="21" borderId="40" xfId="0" applyFont="1" applyFill="1" applyBorder="1" applyAlignment="1" applyProtection="1">
      <alignment horizontal="left" indent="2"/>
      <protection hidden="1"/>
    </xf>
    <xf numFmtId="0" fontId="3" fillId="0" borderId="51" xfId="42" applyFont="1" applyFill="1" applyBorder="1" applyAlignment="1" applyProtection="1">
      <alignment horizontal="left" wrapText="1" indent="2"/>
      <protection hidden="1"/>
    </xf>
    <xf numFmtId="0" fontId="3" fillId="0" borderId="0" xfId="0" applyFont="1" applyFill="1" applyAlignment="1" applyProtection="1">
      <alignment horizontal="left" indent="2"/>
      <protection hidden="1"/>
    </xf>
    <xf numFmtId="0" fontId="3" fillId="0" borderId="51" xfId="42" applyFont="1" applyFill="1" applyBorder="1" applyAlignment="1" applyProtection="1">
      <alignment horizontal="left" indent="2"/>
      <protection hidden="1"/>
    </xf>
    <xf numFmtId="0" fontId="3" fillId="0" borderId="51" xfId="42" applyFont="1" applyFill="1" applyBorder="1" applyAlignment="1" applyProtection="1">
      <alignment horizontal="left" indent="2"/>
      <protection hidden="1"/>
    </xf>
    <xf numFmtId="0" fontId="0" fillId="0" borderId="0" xfId="0" applyFont="1" applyAlignment="1" applyProtection="1">
      <alignment horizontal="left" wrapText="1" indent="2"/>
      <protection hidden="1"/>
    </xf>
    <xf numFmtId="0" fontId="15" fillId="21" borderId="40" xfId="0" applyFont="1" applyFill="1" applyBorder="1" applyAlignment="1" applyProtection="1">
      <alignment horizontal="left" indent="2"/>
      <protection hidden="1"/>
    </xf>
    <xf numFmtId="0" fontId="15" fillId="0" borderId="0" xfId="42" applyFont="1" applyAlignment="1" applyProtection="1">
      <alignment horizontal="left" wrapText="1" indent="2"/>
      <protection hidden="1"/>
    </xf>
    <xf numFmtId="0" fontId="8" fillId="0" borderId="0" xfId="0" applyFont="1" applyAlignment="1" applyProtection="1">
      <alignment horizontal="left" wrapText="1" indent="2"/>
      <protection hidden="1"/>
    </xf>
    <xf numFmtId="0" fontId="3" fillId="0" borderId="51" xfId="0" applyFont="1" applyFill="1" applyBorder="1" applyAlignment="1" applyProtection="1">
      <alignment horizontal="left" wrapText="1" indent="2"/>
      <protection hidden="1"/>
    </xf>
    <xf numFmtId="0" fontId="15" fillId="0" borderId="51" xfId="42" applyFont="1" applyFill="1" applyBorder="1" applyAlignment="1" applyProtection="1">
      <alignment horizontal="left" wrapText="1" indent="2"/>
      <protection hidden="1"/>
    </xf>
    <xf numFmtId="178" fontId="12" fillId="0" borderId="32" xfId="0" applyNumberFormat="1" applyFont="1" applyBorder="1" applyAlignment="1" applyProtection="1">
      <alignment horizontal="center"/>
      <protection hidden="1"/>
    </xf>
    <xf numFmtId="178" fontId="12" fillId="0" borderId="52" xfId="0" applyNumberFormat="1" applyFont="1" applyBorder="1" applyAlignment="1" applyProtection="1">
      <alignment horizontal="center"/>
      <protection hidden="1"/>
    </xf>
    <xf numFmtId="0" fontId="4" fillId="0" borderId="16" xfId="0" applyFont="1" applyBorder="1" applyAlignment="1" applyProtection="1">
      <alignment horizontal="center" vertical="center" wrapText="1"/>
      <protection hidden="1"/>
    </xf>
    <xf numFmtId="0" fontId="0" fillId="24" borderId="0" xfId="0" applyFill="1" applyBorder="1" applyAlignment="1" applyProtection="1">
      <alignment horizontal="left" indent="1"/>
      <protection hidden="1"/>
    </xf>
    <xf numFmtId="0" fontId="8" fillId="21" borderId="53" xfId="0" applyFont="1" applyFill="1" applyBorder="1" applyAlignment="1" applyProtection="1">
      <alignment horizontal="center" vertical="center" wrapText="1"/>
      <protection hidden="1"/>
    </xf>
    <xf numFmtId="0" fontId="8" fillId="21" borderId="54" xfId="0" applyFont="1" applyFill="1" applyBorder="1" applyAlignment="1" applyProtection="1">
      <alignment horizontal="center" vertical="center" wrapText="1"/>
      <protection hidden="1"/>
    </xf>
    <xf numFmtId="0" fontId="1" fillId="21" borderId="53" xfId="0" applyFont="1" applyFill="1" applyBorder="1" applyAlignment="1" applyProtection="1">
      <alignment horizontal="center" vertical="center" wrapText="1"/>
      <protection hidden="1"/>
    </xf>
    <xf numFmtId="0" fontId="1" fillId="21" borderId="54" xfId="0" applyFont="1" applyFill="1" applyBorder="1" applyAlignment="1" applyProtection="1">
      <alignment horizontal="center" vertical="center" wrapText="1"/>
      <protection hidden="1"/>
    </xf>
    <xf numFmtId="0" fontId="11" fillId="0" borderId="16" xfId="0" applyFont="1" applyBorder="1" applyAlignment="1" applyProtection="1">
      <alignment horizontal="left" wrapText="1" indent="1"/>
      <protection hidden="1"/>
    </xf>
    <xf numFmtId="0" fontId="18" fillId="21" borderId="0" xfId="0" applyFont="1" applyFill="1" applyBorder="1" applyAlignment="1" applyProtection="1">
      <alignment horizontal="left" wrapText="1" indent="3"/>
      <protection hidden="1"/>
    </xf>
    <xf numFmtId="0" fontId="13" fillId="16" borderId="24" xfId="0" applyFont="1" applyFill="1" applyBorder="1" applyAlignment="1" applyProtection="1">
      <alignment horizontal="right" vertical="center" wrapText="1"/>
      <protection hidden="1"/>
    </xf>
    <xf numFmtId="0" fontId="22" fillId="16" borderId="32" xfId="0" applyFont="1" applyFill="1" applyBorder="1" applyAlignment="1" applyProtection="1">
      <alignment horizontal="left" vertical="center" wrapText="1" indent="1"/>
      <protection hidden="1"/>
    </xf>
    <xf numFmtId="0" fontId="24" fillId="0" borderId="55" xfId="0" applyFont="1" applyFill="1" applyBorder="1" applyAlignment="1" applyProtection="1">
      <alignment vertical="center" wrapText="1"/>
      <protection hidden="1"/>
    </xf>
    <xf numFmtId="0" fontId="24" fillId="0" borderId="47" xfId="0" applyFont="1" applyFill="1" applyBorder="1" applyAlignment="1" applyProtection="1">
      <alignment vertical="center" wrapText="1"/>
      <protection hidden="1"/>
    </xf>
    <xf numFmtId="0" fontId="22" fillId="0" borderId="21" xfId="0" applyFont="1" applyFill="1" applyBorder="1" applyAlignment="1" applyProtection="1">
      <alignment vertical="top" wrapText="1"/>
      <protection hidden="1"/>
    </xf>
    <xf numFmtId="0" fontId="22" fillId="0" borderId="22" xfId="0" applyFont="1" applyFill="1" applyBorder="1" applyAlignment="1" applyProtection="1">
      <alignment vertical="top" wrapText="1"/>
      <protection hidden="1"/>
    </xf>
    <xf numFmtId="0" fontId="0" fillId="24" borderId="31" xfId="0" applyFill="1" applyBorder="1" applyAlignment="1" applyProtection="1">
      <alignment/>
      <protection hidden="1"/>
    </xf>
    <xf numFmtId="9" fontId="31" fillId="0" borderId="46" xfId="0" applyNumberFormat="1" applyFont="1" applyFill="1" applyBorder="1" applyAlignment="1" applyProtection="1">
      <alignment horizontal="center" vertical="center"/>
      <protection hidden="1"/>
    </xf>
    <xf numFmtId="9" fontId="31" fillId="0" borderId="56" xfId="0" applyNumberFormat="1" applyFont="1" applyFill="1" applyBorder="1" applyAlignment="1" applyProtection="1">
      <alignment horizontal="center" vertical="center"/>
      <protection hidden="1"/>
    </xf>
    <xf numFmtId="9" fontId="31" fillId="0" borderId="57" xfId="0" applyNumberFormat="1" applyFont="1" applyFill="1" applyBorder="1" applyAlignment="1" applyProtection="1">
      <alignment horizontal="center" vertical="center"/>
      <protection hidden="1"/>
    </xf>
    <xf numFmtId="0" fontId="0" fillId="0" borderId="23" xfId="0" applyFont="1" applyBorder="1" applyAlignment="1" applyProtection="1">
      <alignment wrapText="1"/>
      <protection hidden="1"/>
    </xf>
    <xf numFmtId="0" fontId="0" fillId="0" borderId="58" xfId="0" applyFont="1" applyBorder="1" applyAlignment="1" applyProtection="1">
      <alignment wrapText="1"/>
      <protection hidden="1"/>
    </xf>
    <xf numFmtId="0" fontId="0" fillId="0" borderId="16" xfId="0" applyFont="1" applyBorder="1" applyAlignment="1" applyProtection="1">
      <alignment wrapText="1"/>
      <protection hidden="1"/>
    </xf>
    <xf numFmtId="0" fontId="0" fillId="0" borderId="24" xfId="0" applyFont="1" applyBorder="1" applyAlignment="1" applyProtection="1">
      <alignment wrapText="1"/>
      <protection hidden="1"/>
    </xf>
    <xf numFmtId="176" fontId="1" fillId="21" borderId="59" xfId="0" applyNumberFormat="1" applyFont="1" applyFill="1" applyBorder="1" applyAlignment="1" applyProtection="1">
      <alignment horizontal="right" indent="1"/>
      <protection hidden="1"/>
    </xf>
    <xf numFmtId="176" fontId="1" fillId="0" borderId="23" xfId="0" applyNumberFormat="1" applyFont="1" applyFill="1" applyBorder="1" applyAlignment="1" applyProtection="1">
      <alignment horizontal="right" indent="1"/>
      <protection hidden="1"/>
    </xf>
    <xf numFmtId="176" fontId="1" fillId="0" borderId="16" xfId="0" applyNumberFormat="1" applyFont="1" applyFill="1" applyBorder="1" applyAlignment="1" applyProtection="1">
      <alignment horizontal="right" indent="1"/>
      <protection hidden="1"/>
    </xf>
    <xf numFmtId="176" fontId="1" fillId="0" borderId="10" xfId="0" applyNumberFormat="1" applyFont="1" applyBorder="1" applyAlignment="1" applyProtection="1">
      <alignment/>
      <protection hidden="1"/>
    </xf>
    <xf numFmtId="176" fontId="1" fillId="24" borderId="12" xfId="0" applyNumberFormat="1" applyFont="1" applyFill="1" applyBorder="1" applyAlignment="1" applyProtection="1">
      <alignment/>
      <protection hidden="1"/>
    </xf>
    <xf numFmtId="176" fontId="1" fillId="24" borderId="0" xfId="0" applyNumberFormat="1" applyFont="1" applyFill="1" applyBorder="1" applyAlignment="1" applyProtection="1">
      <alignment vertical="center"/>
      <protection hidden="1"/>
    </xf>
    <xf numFmtId="176" fontId="1" fillId="24" borderId="15" xfId="0" applyNumberFormat="1" applyFont="1" applyFill="1" applyBorder="1" applyAlignment="1" applyProtection="1">
      <alignment vertical="center"/>
      <protection hidden="1"/>
    </xf>
    <xf numFmtId="176" fontId="1" fillId="0" borderId="59" xfId="0" applyNumberFormat="1" applyFont="1" applyFill="1" applyBorder="1" applyAlignment="1" applyProtection="1">
      <alignment horizontal="right" indent="1"/>
      <protection hidden="1"/>
    </xf>
    <xf numFmtId="176" fontId="1" fillId="0" borderId="60" xfId="0" applyNumberFormat="1" applyFont="1" applyFill="1" applyBorder="1" applyAlignment="1" applyProtection="1">
      <alignment horizontal="right" indent="1"/>
      <protection hidden="1"/>
    </xf>
    <xf numFmtId="176" fontId="1" fillId="0" borderId="16" xfId="0" applyNumberFormat="1" applyFont="1" applyBorder="1" applyAlignment="1" applyProtection="1">
      <alignment/>
      <protection hidden="1"/>
    </xf>
    <xf numFmtId="176" fontId="1" fillId="0" borderId="0" xfId="0" applyNumberFormat="1" applyFont="1" applyAlignment="1" applyProtection="1">
      <alignment/>
      <protection hidden="1"/>
    </xf>
    <xf numFmtId="175" fontId="32" fillId="0" borderId="10" xfId="0" applyNumberFormat="1" applyFont="1" applyBorder="1" applyAlignment="1" applyProtection="1">
      <alignment/>
      <protection hidden="1"/>
    </xf>
    <xf numFmtId="175" fontId="32" fillId="24" borderId="46" xfId="0" applyNumberFormat="1" applyFont="1" applyFill="1" applyBorder="1" applyAlignment="1" applyProtection="1">
      <alignment/>
      <protection hidden="1"/>
    </xf>
    <xf numFmtId="175" fontId="32" fillId="24" borderId="61" xfId="0" applyNumberFormat="1" applyFont="1" applyFill="1" applyBorder="1" applyAlignment="1" applyProtection="1">
      <alignment/>
      <protection hidden="1"/>
    </xf>
    <xf numFmtId="175" fontId="32" fillId="24" borderId="61" xfId="0" applyNumberFormat="1" applyFont="1" applyFill="1" applyBorder="1" applyAlignment="1" applyProtection="1">
      <alignment vertical="center"/>
      <protection hidden="1"/>
    </xf>
    <xf numFmtId="175" fontId="32" fillId="24" borderId="62" xfId="0" applyNumberFormat="1" applyFont="1" applyFill="1" applyBorder="1" applyAlignment="1" applyProtection="1">
      <alignment vertical="center"/>
      <protection hidden="1"/>
    </xf>
    <xf numFmtId="176" fontId="34" fillId="21" borderId="61" xfId="0" applyNumberFormat="1" applyFont="1" applyFill="1" applyBorder="1" applyAlignment="1" applyProtection="1">
      <alignment/>
      <protection hidden="1"/>
    </xf>
    <xf numFmtId="176" fontId="33" fillId="0" borderId="61" xfId="0" applyNumberFormat="1" applyFont="1" applyFill="1" applyBorder="1" applyAlignment="1" applyProtection="1">
      <alignment horizontal="right" indent="1"/>
      <protection hidden="1"/>
    </xf>
    <xf numFmtId="176" fontId="33" fillId="0" borderId="63" xfId="0" applyNumberFormat="1" applyFont="1" applyFill="1" applyBorder="1" applyAlignment="1" applyProtection="1">
      <alignment horizontal="right" indent="1"/>
      <protection hidden="1"/>
    </xf>
    <xf numFmtId="176" fontId="34" fillId="21" borderId="61" xfId="0" applyNumberFormat="1" applyFont="1" applyFill="1" applyBorder="1" applyAlignment="1" applyProtection="1">
      <alignment horizontal="right" indent="1"/>
      <protection hidden="1"/>
    </xf>
    <xf numFmtId="176" fontId="33" fillId="21" borderId="61" xfId="0" applyNumberFormat="1" applyFont="1" applyFill="1" applyBorder="1" applyAlignment="1" applyProtection="1">
      <alignment horizontal="right" indent="1"/>
      <protection hidden="1"/>
    </xf>
    <xf numFmtId="175" fontId="32" fillId="0" borderId="16" xfId="0" applyNumberFormat="1" applyFont="1" applyBorder="1" applyAlignment="1" applyProtection="1">
      <alignment/>
      <protection hidden="1"/>
    </xf>
    <xf numFmtId="175" fontId="32" fillId="0" borderId="0" xfId="0" applyNumberFormat="1" applyFont="1" applyAlignment="1" applyProtection="1">
      <alignment/>
      <protection hidden="1"/>
    </xf>
    <xf numFmtId="176" fontId="1" fillId="24" borderId="0" xfId="0" applyNumberFormat="1" applyFont="1" applyFill="1" applyBorder="1" applyAlignment="1" applyProtection="1">
      <alignment horizontal="left" indent="2"/>
      <protection hidden="1"/>
    </xf>
    <xf numFmtId="176" fontId="31" fillId="24" borderId="0" xfId="0" applyNumberFormat="1" applyFont="1" applyFill="1" applyBorder="1" applyAlignment="1" applyProtection="1">
      <alignment horizontal="left" indent="3"/>
      <protection hidden="1"/>
    </xf>
    <xf numFmtId="0" fontId="3" fillId="0" borderId="0" xfId="42" applyFont="1" applyAlignment="1" applyProtection="1">
      <alignment horizontal="left" wrapText="1" indent="2"/>
      <protection hidden="1"/>
    </xf>
    <xf numFmtId="176" fontId="3" fillId="0" borderId="20" xfId="0" applyNumberFormat="1" applyFont="1" applyBorder="1" applyAlignment="1" applyProtection="1">
      <alignment horizontal="right"/>
      <protection hidden="1"/>
    </xf>
    <xf numFmtId="176" fontId="35" fillId="0" borderId="20" xfId="0" applyNumberFormat="1" applyFont="1" applyFill="1" applyBorder="1" applyAlignment="1" applyProtection="1">
      <alignment horizontal="right" vertical="center" wrapText="1"/>
      <protection hidden="1"/>
    </xf>
    <xf numFmtId="176" fontId="35" fillId="0" borderId="64" xfId="0" applyNumberFormat="1" applyFont="1" applyFill="1" applyBorder="1" applyAlignment="1" applyProtection="1">
      <alignment horizontal="right" vertical="center" wrapText="1"/>
      <protection hidden="1"/>
    </xf>
    <xf numFmtId="176" fontId="3" fillId="0" borderId="20" xfId="0" applyNumberFormat="1" applyFont="1" applyFill="1" applyBorder="1" applyAlignment="1" applyProtection="1">
      <alignment horizontal="right" vertical="center"/>
      <protection hidden="1"/>
    </xf>
    <xf numFmtId="176" fontId="3" fillId="0" borderId="64" xfId="0" applyNumberFormat="1" applyFont="1" applyBorder="1" applyAlignment="1" applyProtection="1">
      <alignment horizontal="right"/>
      <protection hidden="1"/>
    </xf>
    <xf numFmtId="176" fontId="3" fillId="0" borderId="18" xfId="0" applyNumberFormat="1" applyFont="1" applyFill="1" applyBorder="1" applyAlignment="1" applyProtection="1">
      <alignment horizontal="right" vertical="center"/>
      <protection hidden="1"/>
    </xf>
    <xf numFmtId="176" fontId="3" fillId="0" borderId="30" xfId="0" applyNumberFormat="1" applyFont="1" applyFill="1" applyBorder="1" applyAlignment="1" applyProtection="1">
      <alignment horizontal="right" vertical="center"/>
      <protection hidden="1"/>
    </xf>
    <xf numFmtId="176" fontId="3" fillId="0" borderId="32" xfId="0" applyNumberFormat="1" applyFont="1" applyFill="1" applyBorder="1" applyAlignment="1" applyProtection="1">
      <alignment horizontal="right"/>
      <protection hidden="1"/>
    </xf>
    <xf numFmtId="176" fontId="3" fillId="0" borderId="32" xfId="0" applyNumberFormat="1" applyFont="1" applyFill="1" applyBorder="1" applyAlignment="1" applyProtection="1">
      <alignment horizontal="right" vertical="center"/>
      <protection hidden="1"/>
    </xf>
    <xf numFmtId="176" fontId="3" fillId="0" borderId="65" xfId="0" applyNumberFormat="1" applyFont="1" applyBorder="1" applyAlignment="1" applyProtection="1">
      <alignment horizontal="right"/>
      <protection hidden="1"/>
    </xf>
    <xf numFmtId="176" fontId="3" fillId="0" borderId="16" xfId="0" applyNumberFormat="1" applyFont="1" applyBorder="1" applyAlignment="1" applyProtection="1">
      <alignment horizontal="right"/>
      <protection hidden="1"/>
    </xf>
    <xf numFmtId="176" fontId="3" fillId="0" borderId="0" xfId="0" applyNumberFormat="1" applyFont="1" applyAlignment="1" applyProtection="1">
      <alignment horizontal="right"/>
      <protection hidden="1"/>
    </xf>
    <xf numFmtId="176" fontId="3" fillId="0" borderId="10" xfId="0" applyNumberFormat="1" applyFont="1" applyBorder="1" applyAlignment="1" applyProtection="1">
      <alignment/>
      <protection hidden="1"/>
    </xf>
    <xf numFmtId="0" fontId="23" fillId="24" borderId="66" xfId="0" applyFont="1" applyFill="1" applyBorder="1" applyAlignment="1" applyProtection="1">
      <alignment vertical="center"/>
      <protection hidden="1"/>
    </xf>
    <xf numFmtId="0" fontId="23" fillId="24" borderId="67" xfId="0" applyFont="1" applyFill="1" applyBorder="1" applyAlignment="1" applyProtection="1">
      <alignment vertical="center"/>
      <protection hidden="1"/>
    </xf>
    <xf numFmtId="0" fontId="23" fillId="24" borderId="68" xfId="0" applyFont="1" applyFill="1" applyBorder="1" applyAlignment="1" applyProtection="1">
      <alignment wrapText="1"/>
      <protection hidden="1"/>
    </xf>
    <xf numFmtId="0" fontId="23" fillId="24" borderId="69" xfId="0" applyFont="1" applyFill="1" applyBorder="1" applyAlignment="1" applyProtection="1">
      <alignment wrapText="1"/>
      <protection hidden="1"/>
    </xf>
    <xf numFmtId="0" fontId="23" fillId="24" borderId="70" xfId="0" applyFont="1" applyFill="1" applyBorder="1" applyAlignment="1" applyProtection="1">
      <alignment wrapText="1"/>
      <protection hidden="1"/>
    </xf>
    <xf numFmtId="0" fontId="15" fillId="0" borderId="19" xfId="0" applyFont="1" applyFill="1" applyBorder="1" applyAlignment="1" applyProtection="1">
      <alignment vertical="center"/>
      <protection hidden="1"/>
    </xf>
    <xf numFmtId="0" fontId="9" fillId="0" borderId="19" xfId="0" applyFont="1" applyFill="1" applyBorder="1" applyAlignment="1" applyProtection="1">
      <alignment vertical="center"/>
      <protection hidden="1"/>
    </xf>
    <xf numFmtId="0" fontId="13" fillId="0" borderId="19" xfId="0" applyFont="1" applyFill="1" applyBorder="1" applyAlignment="1" applyProtection="1">
      <alignment vertical="center"/>
      <protection hidden="1"/>
    </xf>
    <xf numFmtId="176" fontId="5" fillId="21" borderId="46" xfId="0" applyNumberFormat="1" applyFont="1" applyFill="1" applyBorder="1" applyAlignment="1" applyProtection="1">
      <alignment horizontal="right" vertical="center" indent="1"/>
      <protection hidden="1"/>
    </xf>
    <xf numFmtId="176" fontId="13" fillId="26" borderId="61" xfId="0" applyNumberFormat="1" applyFont="1" applyFill="1" applyBorder="1" applyAlignment="1" applyProtection="1">
      <alignment horizontal="right" vertical="center" indent="1"/>
      <protection hidden="1"/>
    </xf>
    <xf numFmtId="0" fontId="9" fillId="0" borderId="33" xfId="0" applyFont="1" applyFill="1" applyBorder="1" applyAlignment="1" applyProtection="1">
      <alignment vertical="center"/>
      <protection hidden="1"/>
    </xf>
    <xf numFmtId="0" fontId="9" fillId="0" borderId="20" xfId="0" applyFont="1" applyFill="1" applyBorder="1" applyAlignment="1" applyProtection="1">
      <alignment vertical="center"/>
      <protection hidden="1"/>
    </xf>
    <xf numFmtId="0" fontId="9" fillId="0" borderId="71" xfId="0" applyFont="1" applyFill="1" applyBorder="1" applyAlignment="1" applyProtection="1">
      <alignment vertical="center"/>
      <protection hidden="1"/>
    </xf>
    <xf numFmtId="0" fontId="15" fillId="0" borderId="72" xfId="0" applyFont="1" applyFill="1" applyBorder="1" applyAlignment="1" applyProtection="1">
      <alignment/>
      <protection hidden="1"/>
    </xf>
    <xf numFmtId="0" fontId="15" fillId="0" borderId="73" xfId="0" applyFont="1" applyFill="1" applyBorder="1" applyAlignment="1" applyProtection="1">
      <alignment/>
      <protection hidden="1"/>
    </xf>
    <xf numFmtId="0" fontId="15" fillId="0" borderId="18" xfId="0" applyFont="1" applyFill="1" applyBorder="1" applyAlignment="1" applyProtection="1">
      <alignment vertical="center"/>
      <protection hidden="1"/>
    </xf>
    <xf numFmtId="0" fontId="15" fillId="0" borderId="16" xfId="0" applyFont="1" applyFill="1" applyBorder="1" applyAlignment="1" applyProtection="1">
      <alignment vertical="center"/>
      <protection hidden="1"/>
    </xf>
    <xf numFmtId="0" fontId="9" fillId="0" borderId="18" xfId="0" applyFont="1" applyFill="1" applyBorder="1" applyAlignment="1" applyProtection="1">
      <alignment vertical="center"/>
      <protection hidden="1"/>
    </xf>
    <xf numFmtId="0" fontId="9" fillId="0" borderId="16" xfId="0" applyFont="1" applyFill="1" applyBorder="1" applyAlignment="1" applyProtection="1">
      <alignment vertical="center"/>
      <protection hidden="1"/>
    </xf>
    <xf numFmtId="0" fontId="0" fillId="0" borderId="0" xfId="0" applyFont="1" applyAlignment="1" applyProtection="1">
      <alignment horizontal="left" wrapText="1" indent="2"/>
      <protection hidden="1"/>
    </xf>
    <xf numFmtId="0" fontId="4" fillId="0" borderId="16" xfId="0" applyFont="1" applyBorder="1" applyAlignment="1" applyProtection="1">
      <alignment horizontal="center" vertical="center" wrapText="1"/>
      <protection hidden="1"/>
    </xf>
    <xf numFmtId="0" fontId="0" fillId="0" borderId="24" xfId="0" applyBorder="1" applyAlignment="1" applyProtection="1">
      <alignment horizontal="left" vertical="top" indent="2"/>
      <protection hidden="1"/>
    </xf>
    <xf numFmtId="176" fontId="34" fillId="21" borderId="61" xfId="0" applyNumberFormat="1" applyFont="1" applyFill="1" applyBorder="1" applyAlignment="1" applyProtection="1">
      <alignment horizontal="left" vertical="top" indent="2"/>
      <protection hidden="1"/>
    </xf>
    <xf numFmtId="2" fontId="8" fillId="0" borderId="27" xfId="0" applyNumberFormat="1" applyFont="1" applyFill="1" applyBorder="1" applyAlignment="1" applyProtection="1">
      <alignment horizontal="left" vertical="top" indent="2"/>
      <protection hidden="1"/>
    </xf>
    <xf numFmtId="0" fontId="4" fillId="0" borderId="16" xfId="0" applyFont="1" applyBorder="1" applyAlignment="1" applyProtection="1">
      <alignment horizontal="left" vertical="top" wrapText="1" indent="2"/>
      <protection hidden="1"/>
    </xf>
    <xf numFmtId="0" fontId="0" fillId="0" borderId="16" xfId="0" applyBorder="1" applyAlignment="1" applyProtection="1">
      <alignment horizontal="left" vertical="top" indent="2"/>
      <protection hidden="1"/>
    </xf>
    <xf numFmtId="0" fontId="0" fillId="0" borderId="0" xfId="0" applyAlignment="1" applyProtection="1">
      <alignment horizontal="left" vertical="top" indent="2"/>
      <protection hidden="1"/>
    </xf>
    <xf numFmtId="2" fontId="20" fillId="0" borderId="74" xfId="0" applyNumberFormat="1" applyFont="1" applyFill="1" applyBorder="1" applyAlignment="1" applyProtection="1">
      <alignment horizontal="center" vertical="center" wrapText="1"/>
      <protection hidden="1"/>
    </xf>
    <xf numFmtId="0" fontId="0" fillId="0" borderId="0" xfId="0" applyFont="1" applyAlignment="1" applyProtection="1">
      <alignment horizontal="left" indent="2"/>
      <protection hidden="1"/>
    </xf>
    <xf numFmtId="2" fontId="39" fillId="0" borderId="28" xfId="0" applyNumberFormat="1" applyFont="1" applyFill="1" applyBorder="1" applyAlignment="1" applyProtection="1">
      <alignment horizontal="center" vertical="center" wrapText="1"/>
      <protection hidden="1"/>
    </xf>
    <xf numFmtId="0" fontId="29" fillId="16" borderId="41" xfId="0" applyFont="1" applyFill="1" applyBorder="1" applyAlignment="1" applyProtection="1">
      <alignment horizontal="center" vertical="center" wrapText="1"/>
      <protection hidden="1"/>
    </xf>
    <xf numFmtId="0" fontId="29" fillId="16" borderId="58" xfId="0" applyFont="1" applyFill="1" applyBorder="1" applyAlignment="1" applyProtection="1">
      <alignment horizontal="center" vertical="center" wrapText="1"/>
      <protection hidden="1"/>
    </xf>
    <xf numFmtId="0" fontId="29" fillId="16" borderId="29" xfId="0" applyFont="1" applyFill="1" applyBorder="1" applyAlignment="1" applyProtection="1">
      <alignment horizontal="center" vertical="center" wrapText="1"/>
      <protection hidden="1"/>
    </xf>
    <xf numFmtId="0" fontId="29" fillId="16" borderId="31" xfId="0" applyFont="1" applyFill="1" applyBorder="1" applyAlignment="1" applyProtection="1">
      <alignment horizontal="center" vertical="center" wrapText="1"/>
      <protection hidden="1"/>
    </xf>
    <xf numFmtId="9" fontId="23" fillId="0" borderId="11" xfId="0" applyNumberFormat="1" applyFont="1" applyFill="1" applyBorder="1" applyAlignment="1" applyProtection="1">
      <alignment horizontal="center" vertical="center" wrapText="1"/>
      <protection hidden="1"/>
    </xf>
    <xf numFmtId="9" fontId="23" fillId="0" borderId="46" xfId="0" applyNumberFormat="1" applyFont="1" applyFill="1" applyBorder="1" applyAlignment="1" applyProtection="1">
      <alignment horizontal="center" vertical="center" wrapText="1"/>
      <protection hidden="1"/>
    </xf>
    <xf numFmtId="9" fontId="23" fillId="0" borderId="13" xfId="0" applyNumberFormat="1" applyFont="1" applyFill="1" applyBorder="1" applyAlignment="1" applyProtection="1">
      <alignment horizontal="center" vertical="center" wrapText="1"/>
      <protection hidden="1"/>
    </xf>
    <xf numFmtId="9" fontId="23" fillId="0" borderId="61" xfId="0" applyNumberFormat="1" applyFont="1" applyFill="1" applyBorder="1" applyAlignment="1" applyProtection="1">
      <alignment horizontal="center" vertical="center" wrapText="1"/>
      <protection hidden="1"/>
    </xf>
    <xf numFmtId="9" fontId="23" fillId="0" borderId="43" xfId="0" applyNumberFormat="1" applyFont="1" applyFill="1" applyBorder="1" applyAlignment="1" applyProtection="1">
      <alignment horizontal="center" vertical="center" wrapText="1"/>
      <protection hidden="1"/>
    </xf>
    <xf numFmtId="9" fontId="23" fillId="0" borderId="57" xfId="0" applyNumberFormat="1" applyFont="1" applyFill="1" applyBorder="1" applyAlignment="1" applyProtection="1">
      <alignment horizontal="center" vertical="center" wrapText="1"/>
      <protection hidden="1"/>
    </xf>
    <xf numFmtId="0" fontId="11" fillId="0" borderId="58" xfId="0" applyFont="1" applyBorder="1" applyAlignment="1" applyProtection="1">
      <alignment horizontal="left" wrapText="1" indent="1"/>
      <protection hidden="1"/>
    </xf>
    <xf numFmtId="0" fontId="11" fillId="0" borderId="29" xfId="0" applyFont="1" applyBorder="1" applyAlignment="1" applyProtection="1">
      <alignment horizontal="left" wrapText="1" indent="1"/>
      <protection hidden="1"/>
    </xf>
    <xf numFmtId="0" fontId="11" fillId="0" borderId="52" xfId="0" applyFont="1" applyBorder="1" applyAlignment="1" applyProtection="1">
      <alignment horizontal="left" wrapText="1" indent="1"/>
      <protection hidden="1"/>
    </xf>
    <xf numFmtId="0" fontId="11" fillId="0" borderId="16" xfId="0" applyFont="1" applyBorder="1" applyAlignment="1" applyProtection="1">
      <alignment horizontal="left" wrapText="1" indent="1"/>
      <protection hidden="1"/>
    </xf>
    <xf numFmtId="0" fontId="8" fillId="0" borderId="75" xfId="0" applyFont="1" applyBorder="1" applyAlignment="1" applyProtection="1">
      <alignment horizontal="left" wrapText="1" indent="1"/>
      <protection hidden="1"/>
    </xf>
    <xf numFmtId="0" fontId="8" fillId="0" borderId="76" xfId="0" applyFont="1" applyBorder="1" applyAlignment="1" applyProtection="1">
      <alignment horizontal="left" wrapText="1" indent="1"/>
      <protection hidden="1"/>
    </xf>
    <xf numFmtId="0" fontId="8" fillId="0" borderId="77" xfId="0" applyFont="1" applyBorder="1" applyAlignment="1" applyProtection="1">
      <alignment horizontal="left" wrapText="1" indent="1"/>
      <protection hidden="1"/>
    </xf>
    <xf numFmtId="0" fontId="8" fillId="0" borderId="58" xfId="0" applyFont="1" applyBorder="1" applyAlignment="1" applyProtection="1">
      <alignment horizontal="left" wrapText="1"/>
      <protection hidden="1"/>
    </xf>
    <xf numFmtId="0" fontId="8" fillId="0" borderId="29" xfId="0" applyFont="1" applyBorder="1" applyAlignment="1" applyProtection="1">
      <alignment horizontal="left" wrapText="1"/>
      <protection hidden="1"/>
    </xf>
    <xf numFmtId="0" fontId="8" fillId="0" borderId="52" xfId="0" applyFont="1" applyBorder="1" applyAlignment="1" applyProtection="1">
      <alignment horizontal="left" wrapText="1"/>
      <protection hidden="1"/>
    </xf>
    <xf numFmtId="0" fontId="8" fillId="21" borderId="53" xfId="0" applyFont="1" applyFill="1" applyBorder="1" applyAlignment="1" applyProtection="1">
      <alignment horizontal="center" vertical="center" wrapText="1"/>
      <protection hidden="1"/>
    </xf>
    <xf numFmtId="0" fontId="8" fillId="21" borderId="54" xfId="0" applyFont="1" applyFill="1" applyBorder="1" applyAlignment="1" applyProtection="1">
      <alignment horizontal="center" vertical="center" wrapText="1"/>
      <protection hidden="1"/>
    </xf>
    <xf numFmtId="9" fontId="23" fillId="0" borderId="78" xfId="0" applyNumberFormat="1" applyFont="1" applyFill="1" applyBorder="1" applyAlignment="1" applyProtection="1">
      <alignment horizontal="center" vertical="center" wrapText="1"/>
      <protection hidden="1"/>
    </xf>
    <xf numFmtId="9" fontId="23" fillId="0" borderId="79" xfId="0" applyNumberFormat="1" applyFont="1" applyFill="1" applyBorder="1" applyAlignment="1" applyProtection="1">
      <alignment horizontal="center" vertical="center" wrapText="1"/>
      <protection hidden="1"/>
    </xf>
    <xf numFmtId="0" fontId="16" fillId="0" borderId="78" xfId="0" applyFont="1" applyFill="1" applyBorder="1" applyAlignment="1" applyProtection="1">
      <alignment horizontal="center" vertical="center"/>
      <protection hidden="1"/>
    </xf>
    <xf numFmtId="0" fontId="16" fillId="0" borderId="79" xfId="0" applyFont="1" applyFill="1" applyBorder="1" applyAlignment="1" applyProtection="1">
      <alignment horizontal="center" vertical="center"/>
      <protection hidden="1"/>
    </xf>
    <xf numFmtId="9" fontId="23" fillId="0" borderId="48" xfId="0" applyNumberFormat="1" applyFont="1" applyFill="1" applyBorder="1" applyAlignment="1" applyProtection="1">
      <alignment horizontal="center" vertical="center" wrapText="1"/>
      <protection hidden="1"/>
    </xf>
    <xf numFmtId="0" fontId="1" fillId="0" borderId="43" xfId="0" applyNumberFormat="1" applyFont="1" applyFill="1" applyBorder="1" applyAlignment="1" applyProtection="1">
      <alignment horizontal="left" vertical="center" wrapText="1" indent="3"/>
      <protection hidden="1"/>
    </xf>
    <xf numFmtId="0" fontId="1" fillId="0" borderId="57" xfId="0" applyNumberFormat="1" applyFont="1" applyFill="1" applyBorder="1" applyAlignment="1" applyProtection="1">
      <alignment horizontal="left" vertical="center" wrapText="1" indent="3"/>
      <protection hidden="1"/>
    </xf>
    <xf numFmtId="0" fontId="0" fillId="24" borderId="0" xfId="0" applyFill="1" applyBorder="1" applyAlignment="1" applyProtection="1">
      <alignment horizontal="center"/>
      <protection hidden="1"/>
    </xf>
    <xf numFmtId="0" fontId="21" fillId="24" borderId="0" xfId="0" applyFont="1" applyFill="1" applyBorder="1" applyAlignment="1" applyProtection="1">
      <alignment horizontal="center" vertical="top"/>
      <protection hidden="1"/>
    </xf>
    <xf numFmtId="0" fontId="1" fillId="0" borderId="11" xfId="0" applyFont="1" applyFill="1" applyBorder="1" applyAlignment="1" applyProtection="1">
      <alignment horizontal="left" indent="1"/>
      <protection hidden="1"/>
    </xf>
    <xf numFmtId="0" fontId="1" fillId="0" borderId="46" xfId="0" applyFont="1" applyFill="1" applyBorder="1" applyAlignment="1" applyProtection="1">
      <alignment horizontal="left" indent="1"/>
      <protection hidden="1"/>
    </xf>
    <xf numFmtId="14" fontId="1" fillId="0" borderId="11" xfId="0" applyNumberFormat="1" applyFont="1" applyFill="1" applyBorder="1" applyAlignment="1" applyProtection="1">
      <alignment horizontal="left" indent="1"/>
      <protection hidden="1"/>
    </xf>
    <xf numFmtId="14" fontId="1" fillId="0" borderId="46" xfId="0" applyNumberFormat="1" applyFont="1" applyFill="1" applyBorder="1" applyAlignment="1" applyProtection="1">
      <alignment horizontal="left" indent="1"/>
      <protection hidden="1"/>
    </xf>
    <xf numFmtId="0" fontId="1" fillId="0" borderId="42" xfId="0" applyFont="1" applyFill="1" applyBorder="1" applyAlignment="1" applyProtection="1">
      <alignment horizontal="left" indent="1"/>
      <protection hidden="1"/>
    </xf>
    <xf numFmtId="0" fontId="1" fillId="0" borderId="56" xfId="0" applyFont="1" applyFill="1" applyBorder="1" applyAlignment="1" applyProtection="1">
      <alignment horizontal="left" indent="1"/>
      <protection hidden="1"/>
    </xf>
    <xf numFmtId="14" fontId="28" fillId="0" borderId="42" xfId="0" applyNumberFormat="1" applyFont="1" applyFill="1" applyBorder="1" applyAlignment="1" applyProtection="1">
      <alignment horizontal="left" indent="1"/>
      <protection hidden="1"/>
    </xf>
    <xf numFmtId="14" fontId="28" fillId="0" borderId="56" xfId="0" applyNumberFormat="1" applyFont="1" applyFill="1" applyBorder="1" applyAlignment="1" applyProtection="1">
      <alignment horizontal="left" indent="1"/>
      <protection hidden="1"/>
    </xf>
    <xf numFmtId="0" fontId="1" fillId="0" borderId="43" xfId="0" applyFont="1" applyFill="1" applyBorder="1" applyAlignment="1" applyProtection="1">
      <alignment horizontal="left" indent="1"/>
      <protection hidden="1"/>
    </xf>
    <xf numFmtId="0" fontId="1" fillId="0" borderId="57" xfId="0" applyFont="1" applyFill="1" applyBorder="1" applyAlignment="1" applyProtection="1">
      <alignment horizontal="left" indent="1"/>
      <protection hidden="1"/>
    </xf>
    <xf numFmtId="14" fontId="8" fillId="0" borderId="80" xfId="0" applyNumberFormat="1" applyFont="1" applyFill="1" applyBorder="1" applyAlignment="1" applyProtection="1">
      <alignment horizontal="left" wrapText="1" indent="1"/>
      <protection hidden="1"/>
    </xf>
    <xf numFmtId="14" fontId="8" fillId="0" borderId="81" xfId="0" applyNumberFormat="1" applyFont="1" applyFill="1" applyBorder="1" applyAlignment="1" applyProtection="1">
      <alignment horizontal="left" wrapText="1" indent="1"/>
      <protection hidden="1"/>
    </xf>
    <xf numFmtId="0" fontId="1" fillId="21" borderId="53" xfId="0" applyFont="1" applyFill="1" applyBorder="1" applyAlignment="1" applyProtection="1">
      <alignment horizontal="center" vertical="center" wrapText="1"/>
      <protection hidden="1"/>
    </xf>
    <xf numFmtId="0" fontId="1" fillId="21" borderId="54" xfId="0"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left" vertical="center" wrapText="1" indent="3"/>
      <protection hidden="1"/>
    </xf>
    <xf numFmtId="0" fontId="1" fillId="0" borderId="46" xfId="0" applyNumberFormat="1" applyFont="1" applyFill="1" applyBorder="1" applyAlignment="1" applyProtection="1">
      <alignment horizontal="left" vertical="center" wrapText="1" indent="3"/>
      <protection hidden="1"/>
    </xf>
    <xf numFmtId="0" fontId="1" fillId="0" borderId="42" xfId="0" applyNumberFormat="1" applyFont="1" applyFill="1" applyBorder="1" applyAlignment="1" applyProtection="1">
      <alignment horizontal="left" vertical="center" wrapText="1" indent="3"/>
      <protection hidden="1"/>
    </xf>
    <xf numFmtId="0" fontId="1" fillId="0" borderId="56" xfId="0" applyNumberFormat="1" applyFont="1" applyFill="1" applyBorder="1" applyAlignment="1" applyProtection="1">
      <alignment horizontal="left" vertical="center" wrapText="1" indent="3"/>
      <protection hidden="1"/>
    </xf>
    <xf numFmtId="0" fontId="30" fillId="24" borderId="31" xfId="0" applyFont="1" applyFill="1" applyBorder="1" applyAlignment="1" applyProtection="1">
      <alignment horizontal="center" vertical="center" wrapText="1"/>
      <protection hidden="1"/>
    </xf>
    <xf numFmtId="0" fontId="29" fillId="16" borderId="82" xfId="0" applyFont="1" applyFill="1" applyBorder="1" applyAlignment="1" applyProtection="1">
      <alignment horizontal="center" vertical="center" wrapText="1"/>
      <protection hidden="1"/>
    </xf>
    <xf numFmtId="0" fontId="29" fillId="16" borderId="0" xfId="0" applyFont="1" applyFill="1" applyBorder="1" applyAlignment="1" applyProtection="1">
      <alignment horizontal="center" vertical="center" wrapText="1"/>
      <protection hidden="1"/>
    </xf>
    <xf numFmtId="0" fontId="31" fillId="24" borderId="13" xfId="0" applyFont="1" applyFill="1" applyBorder="1" applyAlignment="1" applyProtection="1">
      <alignment horizontal="left" vertical="center" indent="3"/>
      <protection hidden="1"/>
    </xf>
    <xf numFmtId="0" fontId="31" fillId="24" borderId="0" xfId="0" applyFont="1" applyFill="1" applyBorder="1" applyAlignment="1" applyProtection="1">
      <alignment horizontal="left" vertical="center" indent="3"/>
      <protection hidden="1"/>
    </xf>
    <xf numFmtId="0" fontId="1" fillId="24" borderId="13" xfId="0" applyFont="1" applyFill="1" applyBorder="1" applyAlignment="1" applyProtection="1">
      <alignment horizontal="left" indent="2"/>
      <protection hidden="1"/>
    </xf>
    <xf numFmtId="0" fontId="1" fillId="24" borderId="0" xfId="0" applyFont="1" applyFill="1" applyBorder="1" applyAlignment="1" applyProtection="1">
      <alignment horizontal="left" indent="2"/>
      <protection hidden="1"/>
    </xf>
    <xf numFmtId="0" fontId="1" fillId="24" borderId="13" xfId="0" applyFont="1" applyFill="1" applyBorder="1" applyAlignment="1" applyProtection="1">
      <alignment horizontal="left" vertical="center" indent="2"/>
      <protection hidden="1"/>
    </xf>
    <xf numFmtId="0" fontId="1" fillId="24" borderId="0" xfId="0" applyFont="1" applyFill="1" applyBorder="1" applyAlignment="1" applyProtection="1">
      <alignment horizontal="left" vertical="center" indent="2"/>
      <protection hidden="1"/>
    </xf>
    <xf numFmtId="0" fontId="13" fillId="26" borderId="13" xfId="0" applyFont="1" applyFill="1" applyBorder="1" applyAlignment="1" applyProtection="1">
      <alignment horizontal="center" vertical="center" textRotation="90" wrapText="1"/>
      <protection hidden="1"/>
    </xf>
    <xf numFmtId="0" fontId="9" fillId="27" borderId="83" xfId="0" applyFont="1" applyFill="1" applyBorder="1" applyAlignment="1" applyProtection="1">
      <alignment horizontal="center" vertical="center" wrapText="1"/>
      <protection hidden="1"/>
    </xf>
    <xf numFmtId="0" fontId="9" fillId="27" borderId="84" xfId="0" applyFont="1" applyFill="1" applyBorder="1" applyAlignment="1" applyProtection="1">
      <alignment horizontal="center" vertical="center" wrapText="1"/>
      <protection hidden="1"/>
    </xf>
    <xf numFmtId="0" fontId="13" fillId="27" borderId="85" xfId="0" applyFont="1" applyFill="1" applyBorder="1" applyAlignment="1" applyProtection="1">
      <alignment horizontal="center" vertical="center" wrapText="1"/>
      <protection hidden="1"/>
    </xf>
    <xf numFmtId="0" fontId="13" fillId="27" borderId="10" xfId="0" applyFont="1" applyFill="1" applyBorder="1" applyAlignment="1" applyProtection="1">
      <alignment horizontal="center" vertical="center" wrapText="1"/>
      <protection hidden="1"/>
    </xf>
    <xf numFmtId="0" fontId="38" fillId="21" borderId="13" xfId="0" applyFont="1" applyFill="1" applyBorder="1" applyAlignment="1" applyProtection="1">
      <alignment horizontal="center" vertical="top" wrapText="1"/>
      <protection hidden="1"/>
    </xf>
    <xf numFmtId="0" fontId="37" fillId="0" borderId="0" xfId="0" applyFont="1" applyAlignment="1" applyProtection="1">
      <alignment/>
      <protection hidden="1"/>
    </xf>
    <xf numFmtId="0" fontId="9" fillId="26" borderId="53" xfId="0" applyFont="1" applyFill="1" applyBorder="1" applyAlignment="1" applyProtection="1">
      <alignment horizontal="center" vertical="center"/>
      <protection hidden="1"/>
    </xf>
    <xf numFmtId="0" fontId="9" fillId="26" borderId="54" xfId="0" applyFont="1" applyFill="1" applyBorder="1" applyAlignment="1" applyProtection="1">
      <alignment horizontal="center" vertical="center"/>
      <protection hidden="1"/>
    </xf>
    <xf numFmtId="0" fontId="26" fillId="25" borderId="78" xfId="0" applyFont="1" applyFill="1" applyBorder="1" applyAlignment="1" applyProtection="1">
      <alignment horizontal="center" wrapText="1"/>
      <protection hidden="1"/>
    </xf>
    <xf numFmtId="0" fontId="26" fillId="25" borderId="79" xfId="0" applyFont="1" applyFill="1" applyBorder="1" applyAlignment="1" applyProtection="1">
      <alignment horizontal="center" wrapText="1"/>
      <protection hidden="1"/>
    </xf>
    <xf numFmtId="176" fontId="15" fillId="0" borderId="84" xfId="0" applyNumberFormat="1" applyFont="1" applyFill="1" applyBorder="1" applyAlignment="1" applyProtection="1">
      <alignment horizontal="left" wrapText="1" indent="2"/>
      <protection hidden="1"/>
    </xf>
    <xf numFmtId="176" fontId="15" fillId="0" borderId="86" xfId="0" applyNumberFormat="1" applyFont="1" applyFill="1" applyBorder="1" applyAlignment="1" applyProtection="1">
      <alignment horizontal="left" wrapText="1" indent="2"/>
      <protection hidden="1"/>
    </xf>
    <xf numFmtId="9" fontId="18" fillId="21" borderId="87" xfId="0" applyNumberFormat="1" applyFont="1" applyFill="1" applyBorder="1" applyAlignment="1" applyProtection="1">
      <alignment horizontal="center" vertical="center"/>
      <protection hidden="1"/>
    </xf>
    <xf numFmtId="9" fontId="18" fillId="21" borderId="0" xfId="0" applyNumberFormat="1" applyFont="1" applyFill="1" applyBorder="1" applyAlignment="1" applyProtection="1">
      <alignment horizontal="center" vertical="center"/>
      <protection hidden="1"/>
    </xf>
    <xf numFmtId="176" fontId="13" fillId="27" borderId="88" xfId="0" applyNumberFormat="1" applyFont="1" applyFill="1" applyBorder="1" applyAlignment="1" applyProtection="1">
      <alignment horizontal="center" wrapText="1"/>
      <protection hidden="1"/>
    </xf>
    <xf numFmtId="176" fontId="13" fillId="27" borderId="89" xfId="0" applyNumberFormat="1" applyFont="1" applyFill="1" applyBorder="1" applyAlignment="1" applyProtection="1">
      <alignment horizontal="center" wrapText="1"/>
      <protection hidden="1"/>
    </xf>
    <xf numFmtId="175" fontId="13" fillId="27" borderId="90" xfId="0" applyNumberFormat="1" applyFont="1" applyFill="1" applyBorder="1" applyAlignment="1" applyProtection="1">
      <alignment horizontal="center" vertical="center" wrapText="1"/>
      <protection hidden="1"/>
    </xf>
    <xf numFmtId="175" fontId="13" fillId="27" borderId="91" xfId="0" applyNumberFormat="1" applyFont="1" applyFill="1" applyBorder="1" applyAlignment="1" applyProtection="1">
      <alignment horizontal="center" vertical="center" wrapText="1"/>
      <protection hidden="1"/>
    </xf>
    <xf numFmtId="0" fontId="13" fillId="26" borderId="92" xfId="0" applyFont="1" applyFill="1" applyBorder="1" applyAlignment="1" applyProtection="1">
      <alignment horizontal="center" vertical="center" textRotation="90" wrapText="1"/>
      <protection hidden="1"/>
    </xf>
    <xf numFmtId="0" fontId="13" fillId="26" borderId="93" xfId="0" applyFont="1" applyFill="1" applyBorder="1" applyAlignment="1" applyProtection="1">
      <alignment horizontal="center" vertical="center" textRotation="90" wrapText="1"/>
      <protection hidden="1"/>
    </xf>
    <xf numFmtId="0" fontId="5" fillId="21" borderId="11" xfId="0" applyFont="1" applyFill="1" applyBorder="1" applyAlignment="1" applyProtection="1">
      <alignment horizontal="left" vertical="center" indent="3"/>
      <protection hidden="1"/>
    </xf>
    <xf numFmtId="0" fontId="5" fillId="21" borderId="12" xfId="0" applyFont="1" applyFill="1" applyBorder="1" applyAlignment="1" applyProtection="1">
      <alignment horizontal="left" vertical="center" indent="3"/>
      <protection hidden="1"/>
    </xf>
    <xf numFmtId="0" fontId="13" fillId="26" borderId="43" xfId="0" applyFont="1" applyFill="1" applyBorder="1" applyAlignment="1" applyProtection="1">
      <alignment horizontal="left" vertical="center" indent="3"/>
      <protection hidden="1"/>
    </xf>
    <xf numFmtId="0" fontId="13" fillId="26" borderId="44" xfId="0" applyFont="1" applyFill="1" applyBorder="1" applyAlignment="1" applyProtection="1">
      <alignment horizontal="left" vertical="center" indent="3"/>
      <protection hidden="1"/>
    </xf>
    <xf numFmtId="0" fontId="13" fillId="26" borderId="94" xfId="0" applyFont="1" applyFill="1" applyBorder="1" applyAlignment="1" applyProtection="1">
      <alignment horizontal="center" vertical="center" textRotation="90" wrapText="1"/>
      <protection hidden="1"/>
    </xf>
    <xf numFmtId="0" fontId="13" fillId="26" borderId="13" xfId="0" applyFont="1" applyFill="1" applyBorder="1" applyAlignment="1" applyProtection="1">
      <alignment horizontal="left" vertical="center" indent="3"/>
      <protection hidden="1"/>
    </xf>
    <xf numFmtId="0" fontId="13" fillId="26" borderId="0" xfId="0" applyFont="1" applyFill="1" applyBorder="1" applyAlignment="1" applyProtection="1">
      <alignment horizontal="left" vertical="center" indent="3"/>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2133600</xdr:colOff>
      <xdr:row>5</xdr:row>
      <xdr:rowOff>771525</xdr:rowOff>
    </xdr:from>
    <xdr:to>
      <xdr:col>3</xdr:col>
      <xdr:colOff>390525</xdr:colOff>
      <xdr:row>5</xdr:row>
      <xdr:rowOff>1323975</xdr:rowOff>
    </xdr:to>
    <xdr:pic>
      <xdr:nvPicPr>
        <xdr:cNvPr id="1" name="Рисунок 2"/>
        <xdr:cNvPicPr preferRelativeResize="1">
          <a:picLocks noChangeAspect="1"/>
        </xdr:cNvPicPr>
      </xdr:nvPicPr>
      <xdr:blipFill>
        <a:blip r:embed="rId1"/>
        <a:stretch>
          <a:fillRect/>
        </a:stretch>
      </xdr:blipFill>
      <xdr:spPr>
        <a:xfrm>
          <a:off x="4048125" y="2714625"/>
          <a:ext cx="20955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xdr:row>
      <xdr:rowOff>76200</xdr:rowOff>
    </xdr:from>
    <xdr:to>
      <xdr:col>4</xdr:col>
      <xdr:colOff>1076325</xdr:colOff>
      <xdr:row>3</xdr:row>
      <xdr:rowOff>209550</xdr:rowOff>
    </xdr:to>
    <xdr:pic>
      <xdr:nvPicPr>
        <xdr:cNvPr id="1" name="Рисунок 2"/>
        <xdr:cNvPicPr preferRelativeResize="1">
          <a:picLocks noChangeAspect="1"/>
        </xdr:cNvPicPr>
      </xdr:nvPicPr>
      <xdr:blipFill>
        <a:blip r:embed="rId1"/>
        <a:stretch>
          <a:fillRect/>
        </a:stretch>
      </xdr:blipFill>
      <xdr:spPr>
        <a:xfrm>
          <a:off x="5019675" y="466725"/>
          <a:ext cx="219075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xdr:row>
      <xdr:rowOff>76200</xdr:rowOff>
    </xdr:from>
    <xdr:to>
      <xdr:col>4</xdr:col>
      <xdr:colOff>1076325</xdr:colOff>
      <xdr:row>3</xdr:row>
      <xdr:rowOff>209550</xdr:rowOff>
    </xdr:to>
    <xdr:pic>
      <xdr:nvPicPr>
        <xdr:cNvPr id="1" name="Рисунок 2"/>
        <xdr:cNvPicPr preferRelativeResize="1">
          <a:picLocks noChangeAspect="1"/>
        </xdr:cNvPicPr>
      </xdr:nvPicPr>
      <xdr:blipFill>
        <a:blip r:embed="rId1"/>
        <a:stretch>
          <a:fillRect/>
        </a:stretch>
      </xdr:blipFill>
      <xdr:spPr>
        <a:xfrm>
          <a:off x="5019675" y="466725"/>
          <a:ext cx="219075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xdr:row>
      <xdr:rowOff>76200</xdr:rowOff>
    </xdr:from>
    <xdr:to>
      <xdr:col>4</xdr:col>
      <xdr:colOff>1076325</xdr:colOff>
      <xdr:row>3</xdr:row>
      <xdr:rowOff>209550</xdr:rowOff>
    </xdr:to>
    <xdr:pic>
      <xdr:nvPicPr>
        <xdr:cNvPr id="1" name="Рисунок 2"/>
        <xdr:cNvPicPr preferRelativeResize="1">
          <a:picLocks noChangeAspect="1"/>
        </xdr:cNvPicPr>
      </xdr:nvPicPr>
      <xdr:blipFill>
        <a:blip r:embed="rId1"/>
        <a:stretch>
          <a:fillRect/>
        </a:stretch>
      </xdr:blipFill>
      <xdr:spPr>
        <a:xfrm>
          <a:off x="5019675" y="466725"/>
          <a:ext cx="2190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dpaddleco.com/board/110-sport/" TargetMode="External" /><Relationship Id="rId2" Type="http://schemas.openxmlformats.org/officeDocument/2006/relationships/hyperlink" Target="http://redpaddleco.com/board/126-sport/" TargetMode="External" /><Relationship Id="rId3" Type="http://schemas.openxmlformats.org/officeDocument/2006/relationships/hyperlink" Target="http://redpaddleco.com/board/132-explorer/" TargetMode="External" /><Relationship Id="rId4" Type="http://schemas.openxmlformats.org/officeDocument/2006/relationships/hyperlink" Target="http://redpaddleco.com/board/810-whip-msl/" TargetMode="External" /><Relationship Id="rId5" Type="http://schemas.openxmlformats.org/officeDocument/2006/relationships/hyperlink" Target="http://redpaddleco.com/board/94-snapper/" TargetMode="External" /><Relationship Id="rId6" Type="http://schemas.openxmlformats.org/officeDocument/2006/relationships/hyperlink" Target="http://redpaddleco.com/board/96-flow/" TargetMode="External" /><Relationship Id="rId7" Type="http://schemas.openxmlformats.org/officeDocument/2006/relationships/hyperlink" Target="http://redpaddleco.com/board/108-activ/" TargetMode="External" /><Relationship Id="rId8" Type="http://schemas.openxmlformats.org/officeDocument/2006/relationships/hyperlink" Target="http://redpaddleco.com/board/106-max-race/" TargetMode="External" /><Relationship Id="rId9" Type="http://schemas.openxmlformats.org/officeDocument/2006/relationships/hyperlink" Target="http://redpaddleco.com/board/126-race/" TargetMode="External" /><Relationship Id="rId10" Type="http://schemas.openxmlformats.org/officeDocument/2006/relationships/hyperlink" Target="http://redpaddleco.com/board/220-dragon/" TargetMode="External" /><Relationship Id="rId11" Type="http://schemas.openxmlformats.org/officeDocument/2006/relationships/hyperlink" Target="http://redpaddleco.com/paddle/glass-nylon/" TargetMode="External" /><Relationship Id="rId12" Type="http://schemas.openxmlformats.org/officeDocument/2006/relationships/hyperlink" Target="http://redpaddleco.com/accessory/8-coiled-leash/" TargetMode="External" /><Relationship Id="rId13" Type="http://schemas.openxmlformats.org/officeDocument/2006/relationships/hyperlink" Target="http://redpaddleco.com/accessory/10-surf-leash/" TargetMode="External" /><Relationship Id="rId14" Type="http://schemas.openxmlformats.org/officeDocument/2006/relationships/hyperlink" Target="http://redpaddleco.com/accessory/cargo-net/" TargetMode="External" /><Relationship Id="rId15" Type="http://schemas.openxmlformats.org/officeDocument/2006/relationships/hyperlink" Target="http://redpaddleco.com/accessory/dry-bag/" TargetMode="External" /><Relationship Id="rId16" Type="http://schemas.openxmlformats.org/officeDocument/2006/relationships/hyperlink" Target="http://redpaddleco.com/accessory/paddle-carry-bag/" TargetMode="External" /><Relationship Id="rId17" Type="http://schemas.openxmlformats.org/officeDocument/2006/relationships/hyperlink" Target="http://redpaddleco.com/accessory/carry-bag/" TargetMode="External" /><Relationship Id="rId18" Type="http://schemas.openxmlformats.org/officeDocument/2006/relationships/hyperlink" Target="http://redpaddleco.com/accessory/titan-pump/" TargetMode="External" /><Relationship Id="rId19" Type="http://schemas.openxmlformats.org/officeDocument/2006/relationships/hyperlink" Target="https://vimeo.com/113905126" TargetMode="External" /><Relationship Id="rId20" Type="http://schemas.openxmlformats.org/officeDocument/2006/relationships/hyperlink" Target="http://redpaddleco.com/board/113-sport/" TargetMode="External" /><Relationship Id="rId21" Type="http://schemas.openxmlformats.org/officeDocument/2006/relationships/hyperlink" Target="http://redpaddleco.com/board/126-race/" TargetMode="External" /><Relationship Id="rId22" Type="http://schemas.openxmlformats.org/officeDocument/2006/relationships/hyperlink" Target="http://redpaddleco.com/board/126-elite/" TargetMode="External" /><Relationship Id="rId23" Type="http://schemas.openxmlformats.org/officeDocument/2006/relationships/hyperlink" Target="http://redpaddleco.com/board/140-elite/" TargetMode="External" /><Relationship Id="rId24" Type="http://schemas.openxmlformats.org/officeDocument/2006/relationships/hyperlink" Target="http://redpaddleco.com/paddle/carbon-convertible/" TargetMode="External" /><Relationship Id="rId25" Type="http://schemas.openxmlformats.org/officeDocument/2006/relationships/hyperlink" Target="http://redpaddleco.com/board/170-xl-ride/" TargetMode="External" /><Relationship Id="rId26" Type="http://schemas.openxmlformats.org/officeDocument/2006/relationships/hyperlink" Target="http://redpaddleco.com/board/140-ride-l/" TargetMode="External" /><Relationship Id="rId27" Type="http://schemas.openxmlformats.org/officeDocument/2006/relationships/hyperlink" Target="http://redpaddleco.com/board/98-ride/" TargetMode="External" /><Relationship Id="rId28" Type="http://schemas.openxmlformats.org/officeDocument/2006/relationships/hyperlink" Target="http://redpaddleco.com/board/106-ride/" TargetMode="External" /><Relationship Id="rId29" Type="http://schemas.openxmlformats.org/officeDocument/2006/relationships/hyperlink" Target="http://redpaddleco.com/board/108-ride/" TargetMode="External" /><Relationship Id="rId30" Type="http://schemas.openxmlformats.org/officeDocument/2006/relationships/hyperlink" Target="http://redpaddleco.com/board/107-windsurf/" TargetMode="External" /><Relationship Id="rId31" Type="http://schemas.openxmlformats.org/officeDocument/2006/relationships/hyperlink" Target="http://redpaddleco.com/board/107-windsup/" TargetMode="External" /><Relationship Id="rId32" Type="http://schemas.openxmlformats.org/officeDocument/2006/relationships/hyperlink" Target="http://redpaddleco.com/board/126-explorer/" TargetMode="External" /><Relationship Id="rId33" Type="http://schemas.openxmlformats.org/officeDocument/2006/relationships/hyperlink" Target="http://redpaddleco.com/paddle/glass-nylon/" TargetMode="External" /><Relationship Id="rId34" Type="http://schemas.openxmlformats.org/officeDocument/2006/relationships/hyperlink" Target="http://redpaddleco.com/paddle/glass/" TargetMode="External" /><Relationship Id="rId35" Type="http://schemas.openxmlformats.org/officeDocument/2006/relationships/hyperlink" Target="http://redpaddleco.com/paddle/carbon/" TargetMode="External" /><Relationship Id="rId36" Type="http://schemas.openxmlformats.org/officeDocument/2006/relationships/hyperlink" Target="http://redpaddleco.com/paddle/glass-nylon/" TargetMode="External" /><Relationship Id="rId37" Type="http://schemas.openxmlformats.org/officeDocument/2006/relationships/hyperlink" Target="http://redpaddleco.com/paddle/carbon-elite/" TargetMode="External" /><Relationship Id="rId38" Type="http://schemas.openxmlformats.org/officeDocument/2006/relationships/hyperlink" Target="http://redpaddleco.com/paddle/carbon-elite/" TargetMode="External" /><Relationship Id="rId39" Type="http://schemas.openxmlformats.org/officeDocument/2006/relationships/hyperlink" Target="http://redpaddleco.com/accessory/paddle-carry-bag/" TargetMode="External" /><Relationship Id="rId40" Type="http://schemas.openxmlformats.org/officeDocument/2006/relationships/comments" Target="../comments2.xml" /><Relationship Id="rId41" Type="http://schemas.openxmlformats.org/officeDocument/2006/relationships/vmlDrawing" Target="../drawings/vmlDrawing1.vml" /><Relationship Id="rId42" Type="http://schemas.openxmlformats.org/officeDocument/2006/relationships/drawing" Target="../drawings/drawing2.xm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dpaddleco.com/board/110-sport/" TargetMode="External" /><Relationship Id="rId2" Type="http://schemas.openxmlformats.org/officeDocument/2006/relationships/hyperlink" Target="http://redpaddleco.com/board/126-sport/" TargetMode="External" /><Relationship Id="rId3" Type="http://schemas.openxmlformats.org/officeDocument/2006/relationships/hyperlink" Target="http://redpaddleco.com/board/132-explorer/" TargetMode="External" /><Relationship Id="rId4" Type="http://schemas.openxmlformats.org/officeDocument/2006/relationships/hyperlink" Target="http://redpaddleco.com/board/810-whip-msl/" TargetMode="External" /><Relationship Id="rId5" Type="http://schemas.openxmlformats.org/officeDocument/2006/relationships/hyperlink" Target="http://redpaddleco.com/board/94-snapper/" TargetMode="External" /><Relationship Id="rId6" Type="http://schemas.openxmlformats.org/officeDocument/2006/relationships/hyperlink" Target="http://redpaddleco.com/board/96-flow/" TargetMode="External" /><Relationship Id="rId7" Type="http://schemas.openxmlformats.org/officeDocument/2006/relationships/hyperlink" Target="http://redpaddleco.com/board/108-activ/" TargetMode="External" /><Relationship Id="rId8" Type="http://schemas.openxmlformats.org/officeDocument/2006/relationships/hyperlink" Target="http://redpaddleco.com/board/106-max-race/" TargetMode="External" /><Relationship Id="rId9" Type="http://schemas.openxmlformats.org/officeDocument/2006/relationships/hyperlink" Target="http://redpaddleco.com/board/126-race/" TargetMode="External" /><Relationship Id="rId10" Type="http://schemas.openxmlformats.org/officeDocument/2006/relationships/hyperlink" Target="http://redpaddleco.com/board/220-dragon/" TargetMode="External" /><Relationship Id="rId11" Type="http://schemas.openxmlformats.org/officeDocument/2006/relationships/hyperlink" Target="http://redpaddleco.com/paddle/glass-nylon/" TargetMode="External" /><Relationship Id="rId12" Type="http://schemas.openxmlformats.org/officeDocument/2006/relationships/hyperlink" Target="http://redpaddleco.com/accessory/cargo-net/" TargetMode="External" /><Relationship Id="rId13" Type="http://schemas.openxmlformats.org/officeDocument/2006/relationships/hyperlink" Target="http://redpaddleco.com/accessory/dry-bag/" TargetMode="External" /><Relationship Id="rId14" Type="http://schemas.openxmlformats.org/officeDocument/2006/relationships/hyperlink" Target="http://redpaddleco.com/accessory/paddle-carry-bag/" TargetMode="External" /><Relationship Id="rId15" Type="http://schemas.openxmlformats.org/officeDocument/2006/relationships/hyperlink" Target="http://redpaddleco.com/accessory/carry-bag/" TargetMode="External" /><Relationship Id="rId16" Type="http://schemas.openxmlformats.org/officeDocument/2006/relationships/hyperlink" Target="http://redpaddleco.com/accessory/titan-pump/" TargetMode="External" /><Relationship Id="rId17" Type="http://schemas.openxmlformats.org/officeDocument/2006/relationships/hyperlink" Target="https://vimeo.com/113905126" TargetMode="External" /><Relationship Id="rId18" Type="http://schemas.openxmlformats.org/officeDocument/2006/relationships/hyperlink" Target="http://redpaddleco.com/board/113-sport/" TargetMode="External" /><Relationship Id="rId19" Type="http://schemas.openxmlformats.org/officeDocument/2006/relationships/hyperlink" Target="http://redpaddleco.com/board/126-race/" TargetMode="External" /><Relationship Id="rId20" Type="http://schemas.openxmlformats.org/officeDocument/2006/relationships/hyperlink" Target="http://redpaddleco.com/board/126-elite/" TargetMode="External" /><Relationship Id="rId21" Type="http://schemas.openxmlformats.org/officeDocument/2006/relationships/hyperlink" Target="http://redpaddleco.com/board/140-elite/" TargetMode="External" /><Relationship Id="rId22" Type="http://schemas.openxmlformats.org/officeDocument/2006/relationships/hyperlink" Target="http://redpaddleco.com/paddle/carbon-convertible/" TargetMode="External" /><Relationship Id="rId23" Type="http://schemas.openxmlformats.org/officeDocument/2006/relationships/hyperlink" Target="http://redpaddleco.com/board/170-xl-ride/" TargetMode="External" /><Relationship Id="rId24" Type="http://schemas.openxmlformats.org/officeDocument/2006/relationships/hyperlink" Target="http://redpaddleco.com/board/140-ride-l/" TargetMode="External" /><Relationship Id="rId25" Type="http://schemas.openxmlformats.org/officeDocument/2006/relationships/hyperlink" Target="http://redpaddleco.com/board/98-ride/" TargetMode="External" /><Relationship Id="rId26" Type="http://schemas.openxmlformats.org/officeDocument/2006/relationships/hyperlink" Target="http://redpaddleco.com/board/106-ride/" TargetMode="External" /><Relationship Id="rId27" Type="http://schemas.openxmlformats.org/officeDocument/2006/relationships/hyperlink" Target="http://redpaddleco.com/board/108-ride/" TargetMode="External" /><Relationship Id="rId28" Type="http://schemas.openxmlformats.org/officeDocument/2006/relationships/hyperlink" Target="http://redpaddleco.com/board/107-windsurf/" TargetMode="External" /><Relationship Id="rId29" Type="http://schemas.openxmlformats.org/officeDocument/2006/relationships/hyperlink" Target="http://redpaddleco.com/board/107-windsup/" TargetMode="External" /><Relationship Id="rId30" Type="http://schemas.openxmlformats.org/officeDocument/2006/relationships/hyperlink" Target="http://redpaddleco.com/board/126-explorer/" TargetMode="External" /><Relationship Id="rId31" Type="http://schemas.openxmlformats.org/officeDocument/2006/relationships/hyperlink" Target="http://redpaddleco.com/paddle/glass-nylon/" TargetMode="External" /><Relationship Id="rId32" Type="http://schemas.openxmlformats.org/officeDocument/2006/relationships/hyperlink" Target="http://redpaddleco.com/paddle/glass/" TargetMode="External" /><Relationship Id="rId33" Type="http://schemas.openxmlformats.org/officeDocument/2006/relationships/hyperlink" Target="http://redpaddleco.com/paddle/carbon/" TargetMode="External" /><Relationship Id="rId34" Type="http://schemas.openxmlformats.org/officeDocument/2006/relationships/hyperlink" Target="http://redpaddleco.com/paddle/glass-nylon/" TargetMode="External" /><Relationship Id="rId35" Type="http://schemas.openxmlformats.org/officeDocument/2006/relationships/hyperlink" Target="http://redpaddleco.com/paddle/carbon-elite/" TargetMode="External" /><Relationship Id="rId36" Type="http://schemas.openxmlformats.org/officeDocument/2006/relationships/hyperlink" Target="http://redpaddleco.com/paddle/carbon-elite/" TargetMode="External" /><Relationship Id="rId37" Type="http://schemas.openxmlformats.org/officeDocument/2006/relationships/hyperlink" Target="http://redpaddleco.com/accessory/paddle-carry-bag/" TargetMode="External" /><Relationship Id="rId38" Type="http://schemas.openxmlformats.org/officeDocument/2006/relationships/hyperlink" Target="http://redpaddleco.com/accessory/8-coiled-leash/" TargetMode="External" /><Relationship Id="rId39" Type="http://schemas.openxmlformats.org/officeDocument/2006/relationships/hyperlink" Target="http://redpaddleco.com/accessory/10-surf-leash/" TargetMode="External" /><Relationship Id="rId40" Type="http://schemas.openxmlformats.org/officeDocument/2006/relationships/comments" Target="../comments3.xml" /><Relationship Id="rId41" Type="http://schemas.openxmlformats.org/officeDocument/2006/relationships/vmlDrawing" Target="../drawings/vmlDrawing2.vml" /><Relationship Id="rId42" Type="http://schemas.openxmlformats.org/officeDocument/2006/relationships/drawing" Target="../drawings/drawing3.xml" /><Relationship Id="rId4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redpaddleco.com/board/110-sport/" TargetMode="External" /><Relationship Id="rId2" Type="http://schemas.openxmlformats.org/officeDocument/2006/relationships/hyperlink" Target="http://redpaddleco.com/board/126-sport/" TargetMode="External" /><Relationship Id="rId3" Type="http://schemas.openxmlformats.org/officeDocument/2006/relationships/hyperlink" Target="http://redpaddleco.com/board/132-explorer/" TargetMode="External" /><Relationship Id="rId4" Type="http://schemas.openxmlformats.org/officeDocument/2006/relationships/hyperlink" Target="http://redpaddleco.com/board/810-whip-msl/" TargetMode="External" /><Relationship Id="rId5" Type="http://schemas.openxmlformats.org/officeDocument/2006/relationships/hyperlink" Target="http://redpaddleco.com/board/94-snapper/" TargetMode="External" /><Relationship Id="rId6" Type="http://schemas.openxmlformats.org/officeDocument/2006/relationships/hyperlink" Target="http://redpaddleco.com/board/96-flow/" TargetMode="External" /><Relationship Id="rId7" Type="http://schemas.openxmlformats.org/officeDocument/2006/relationships/hyperlink" Target="http://redpaddleco.com/board/108-activ/" TargetMode="External" /><Relationship Id="rId8" Type="http://schemas.openxmlformats.org/officeDocument/2006/relationships/hyperlink" Target="http://redpaddleco.com/board/106-max-race/" TargetMode="External" /><Relationship Id="rId9" Type="http://schemas.openxmlformats.org/officeDocument/2006/relationships/hyperlink" Target="http://redpaddleco.com/board/126-race/" TargetMode="External" /><Relationship Id="rId10" Type="http://schemas.openxmlformats.org/officeDocument/2006/relationships/hyperlink" Target="http://redpaddleco.com/board/220-dragon/" TargetMode="External" /><Relationship Id="rId11" Type="http://schemas.openxmlformats.org/officeDocument/2006/relationships/hyperlink" Target="http://redpaddleco.com/paddle/glass-nylon/" TargetMode="External" /><Relationship Id="rId12" Type="http://schemas.openxmlformats.org/officeDocument/2006/relationships/hyperlink" Target="http://redpaddleco.com/accessory/cargo-net/" TargetMode="External" /><Relationship Id="rId13" Type="http://schemas.openxmlformats.org/officeDocument/2006/relationships/hyperlink" Target="http://redpaddleco.com/accessory/dry-bag/" TargetMode="External" /><Relationship Id="rId14" Type="http://schemas.openxmlformats.org/officeDocument/2006/relationships/hyperlink" Target="http://redpaddleco.com/accessory/paddle-carry-bag/" TargetMode="External" /><Relationship Id="rId15" Type="http://schemas.openxmlformats.org/officeDocument/2006/relationships/hyperlink" Target="http://redpaddleco.com/accessory/carry-bag/" TargetMode="External" /><Relationship Id="rId16" Type="http://schemas.openxmlformats.org/officeDocument/2006/relationships/hyperlink" Target="http://redpaddleco.com/accessory/titan-pump/" TargetMode="External" /><Relationship Id="rId17" Type="http://schemas.openxmlformats.org/officeDocument/2006/relationships/hyperlink" Target="https://vimeo.com/113905126" TargetMode="External" /><Relationship Id="rId18" Type="http://schemas.openxmlformats.org/officeDocument/2006/relationships/hyperlink" Target="http://redpaddleco.com/board/113-sport/" TargetMode="External" /><Relationship Id="rId19" Type="http://schemas.openxmlformats.org/officeDocument/2006/relationships/hyperlink" Target="http://redpaddleco.com/board/126-race/" TargetMode="External" /><Relationship Id="rId20" Type="http://schemas.openxmlformats.org/officeDocument/2006/relationships/hyperlink" Target="http://redpaddleco.com/board/126-elite/" TargetMode="External" /><Relationship Id="rId21" Type="http://schemas.openxmlformats.org/officeDocument/2006/relationships/hyperlink" Target="http://redpaddleco.com/board/140-elite/" TargetMode="External" /><Relationship Id="rId22" Type="http://schemas.openxmlformats.org/officeDocument/2006/relationships/hyperlink" Target="http://redpaddleco.com/paddle/carbon-convertible/" TargetMode="External" /><Relationship Id="rId23" Type="http://schemas.openxmlformats.org/officeDocument/2006/relationships/hyperlink" Target="http://redpaddleco.com/board/170-xl-ride/" TargetMode="External" /><Relationship Id="rId24" Type="http://schemas.openxmlformats.org/officeDocument/2006/relationships/hyperlink" Target="http://redpaddleco.com/board/140-ride-l/" TargetMode="External" /><Relationship Id="rId25" Type="http://schemas.openxmlformats.org/officeDocument/2006/relationships/hyperlink" Target="http://redpaddleco.com/board/98-ride/" TargetMode="External" /><Relationship Id="rId26" Type="http://schemas.openxmlformats.org/officeDocument/2006/relationships/hyperlink" Target="http://redpaddleco.com/board/106-ride/" TargetMode="External" /><Relationship Id="rId27" Type="http://schemas.openxmlformats.org/officeDocument/2006/relationships/hyperlink" Target="http://redpaddleco.com/board/108-ride/" TargetMode="External" /><Relationship Id="rId28" Type="http://schemas.openxmlformats.org/officeDocument/2006/relationships/hyperlink" Target="http://redpaddleco.com/board/107-windsurf/" TargetMode="External" /><Relationship Id="rId29" Type="http://schemas.openxmlformats.org/officeDocument/2006/relationships/hyperlink" Target="http://redpaddleco.com/board/107-windsup/" TargetMode="External" /><Relationship Id="rId30" Type="http://schemas.openxmlformats.org/officeDocument/2006/relationships/hyperlink" Target="http://redpaddleco.com/board/126-explorer/" TargetMode="External" /><Relationship Id="rId31" Type="http://schemas.openxmlformats.org/officeDocument/2006/relationships/hyperlink" Target="http://redpaddleco.com/paddle/glass-nylon/" TargetMode="External" /><Relationship Id="rId32" Type="http://schemas.openxmlformats.org/officeDocument/2006/relationships/hyperlink" Target="http://redpaddleco.com/paddle/glass/" TargetMode="External" /><Relationship Id="rId33" Type="http://schemas.openxmlformats.org/officeDocument/2006/relationships/hyperlink" Target="http://redpaddleco.com/paddle/carbon/" TargetMode="External" /><Relationship Id="rId34" Type="http://schemas.openxmlformats.org/officeDocument/2006/relationships/hyperlink" Target="http://redpaddleco.com/paddle/glass-nylon/" TargetMode="External" /><Relationship Id="rId35" Type="http://schemas.openxmlformats.org/officeDocument/2006/relationships/hyperlink" Target="http://redpaddleco.com/paddle/carbon-elite/" TargetMode="External" /><Relationship Id="rId36" Type="http://schemas.openxmlformats.org/officeDocument/2006/relationships/hyperlink" Target="http://redpaddleco.com/paddle/carbon-elite/" TargetMode="External" /><Relationship Id="rId37" Type="http://schemas.openxmlformats.org/officeDocument/2006/relationships/hyperlink" Target="http://redpaddleco.com/accessory/paddle-carry-bag/" TargetMode="External" /><Relationship Id="rId38" Type="http://schemas.openxmlformats.org/officeDocument/2006/relationships/hyperlink" Target="http://redpaddleco.com/accessory/8-coiled-leash/" TargetMode="External" /><Relationship Id="rId39" Type="http://schemas.openxmlformats.org/officeDocument/2006/relationships/hyperlink" Target="http://redpaddleco.com/accessory/10-surf-leash/" TargetMode="External" /><Relationship Id="rId40" Type="http://schemas.openxmlformats.org/officeDocument/2006/relationships/comments" Target="../comments4.xml" /><Relationship Id="rId41" Type="http://schemas.openxmlformats.org/officeDocument/2006/relationships/vmlDrawing" Target="../drawings/vmlDrawing3.vml" /><Relationship Id="rId42" Type="http://schemas.openxmlformats.org/officeDocument/2006/relationships/drawing" Target="../drawings/drawing4.xml" /><Relationship Id="rId4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35"/>
  <sheetViews>
    <sheetView tabSelected="1" zoomScalePageLayoutView="0" workbookViewId="0" topLeftCell="A1">
      <selection activeCell="A12" sqref="A12"/>
    </sheetView>
  </sheetViews>
  <sheetFormatPr defaultColWidth="0" defaultRowHeight="0" customHeight="1" zeroHeight="1"/>
  <cols>
    <col min="1" max="1" width="28.7109375" style="25" customWidth="1"/>
    <col min="2" max="2" width="42.8515625" style="13" customWidth="1"/>
    <col min="3" max="3" width="14.7109375" style="13" customWidth="1"/>
    <col min="4" max="4" width="19.28125" style="14" customWidth="1"/>
    <col min="5" max="5" width="18.421875" style="13" customWidth="1"/>
    <col min="6" max="6" width="11.8515625" style="14" customWidth="1"/>
    <col min="7" max="7" width="19.421875" style="13" customWidth="1"/>
    <col min="8" max="8" width="9.28125" style="57" customWidth="1"/>
    <col min="9" max="9" width="14.7109375" style="12" customWidth="1"/>
    <col min="10" max="10" width="14.7109375" style="57" hidden="1" customWidth="1"/>
    <col min="11" max="11" width="14.7109375" style="12" hidden="1" customWidth="1"/>
    <col min="12" max="42" width="0" style="12" hidden="1" customWidth="1"/>
    <col min="43" max="16384" width="0" style="13" hidden="1" customWidth="1"/>
  </cols>
  <sheetData>
    <row r="1" spans="1:42" s="58" customFormat="1" ht="17.25" customHeight="1">
      <c r="A1" s="12"/>
      <c r="B1" s="12"/>
      <c r="C1" s="12"/>
      <c r="D1" s="57"/>
      <c r="E1" s="12"/>
      <c r="F1" s="57"/>
      <c r="G1" s="25"/>
      <c r="H1" s="57"/>
      <c r="I1" s="12"/>
      <c r="J1" s="57"/>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2:10" ht="25.5" customHeight="1" thickBot="1">
      <c r="B2" s="226" t="s">
        <v>138</v>
      </c>
      <c r="C2" s="229"/>
      <c r="D2" s="143" t="s">
        <v>139</v>
      </c>
      <c r="E2" s="144" t="s">
        <v>140</v>
      </c>
      <c r="F2" s="145"/>
      <c r="G2" s="146"/>
      <c r="H2" s="80"/>
      <c r="J2" s="12"/>
    </row>
    <row r="3" spans="2:10" ht="25.5" customHeight="1">
      <c r="B3" s="276"/>
      <c r="C3" s="277"/>
      <c r="D3" s="143" t="s">
        <v>141</v>
      </c>
      <c r="E3" s="144" t="s">
        <v>142</v>
      </c>
      <c r="F3" s="147"/>
      <c r="G3" s="148"/>
      <c r="H3" s="80"/>
      <c r="J3" s="12"/>
    </row>
    <row r="4" spans="1:11" ht="23.25" customHeight="1">
      <c r="A4" s="59"/>
      <c r="B4" s="227"/>
      <c r="C4" s="228"/>
      <c r="D4" s="143" t="s">
        <v>143</v>
      </c>
      <c r="E4" s="144" t="s">
        <v>144</v>
      </c>
      <c r="F4" s="60"/>
      <c r="G4" s="61"/>
      <c r="H4" s="62"/>
      <c r="I4" s="63"/>
      <c r="J4" s="63"/>
      <c r="K4" s="63"/>
    </row>
    <row r="5" spans="1:11" ht="61.5" customHeight="1">
      <c r="A5" s="149"/>
      <c r="B5" s="275" t="s">
        <v>145</v>
      </c>
      <c r="C5" s="275"/>
      <c r="D5" s="275"/>
      <c r="E5" s="275"/>
      <c r="F5" s="64"/>
      <c r="G5" s="136"/>
      <c r="H5" s="65"/>
      <c r="I5" s="66"/>
      <c r="J5" s="65"/>
      <c r="K5" s="66"/>
    </row>
    <row r="6" spans="1:11" ht="123.75" customHeight="1">
      <c r="A6" s="67"/>
      <c r="B6" s="255"/>
      <c r="C6" s="255"/>
      <c r="D6" s="255"/>
      <c r="E6" s="255"/>
      <c r="F6" s="64"/>
      <c r="G6" s="136"/>
      <c r="H6" s="65"/>
      <c r="I6" s="66"/>
      <c r="J6" s="65"/>
      <c r="K6" s="66"/>
    </row>
    <row r="7" spans="2:11" ht="30.75" customHeight="1">
      <c r="B7" s="256" t="s">
        <v>146</v>
      </c>
      <c r="C7" s="256"/>
      <c r="D7" s="256"/>
      <c r="E7" s="256"/>
      <c r="F7" s="68"/>
      <c r="G7" s="6"/>
      <c r="H7" s="69"/>
      <c r="I7" s="69"/>
      <c r="J7" s="69"/>
      <c r="K7" s="69"/>
    </row>
    <row r="8" spans="2:11" ht="30.75" customHeight="1">
      <c r="B8" s="256" t="s">
        <v>147</v>
      </c>
      <c r="C8" s="256"/>
      <c r="D8" s="256"/>
      <c r="E8" s="256"/>
      <c r="F8" s="68"/>
      <c r="G8" s="6"/>
      <c r="H8" s="69"/>
      <c r="I8" s="69"/>
      <c r="J8" s="69"/>
      <c r="K8" s="69"/>
    </row>
    <row r="9" spans="1:11" ht="37.5" customHeight="1">
      <c r="A9" s="67"/>
      <c r="B9" s="70"/>
      <c r="C9" s="70"/>
      <c r="D9" s="70"/>
      <c r="E9" s="70"/>
      <c r="F9" s="71"/>
      <c r="G9" s="71"/>
      <c r="H9" s="72"/>
      <c r="I9" s="72"/>
      <c r="J9" s="72"/>
      <c r="K9" s="72"/>
    </row>
    <row r="10" spans="1:11" ht="27" customHeight="1" thickBot="1">
      <c r="A10" s="67"/>
      <c r="B10" s="73" t="s">
        <v>28</v>
      </c>
      <c r="C10" s="70"/>
      <c r="D10" s="70"/>
      <c r="E10" s="70"/>
      <c r="F10" s="71"/>
      <c r="G10" s="71"/>
      <c r="H10" s="72"/>
      <c r="I10" s="72"/>
      <c r="J10" s="72"/>
      <c r="K10" s="72"/>
    </row>
    <row r="11" spans="1:42" s="77" customFormat="1" ht="30" customHeight="1">
      <c r="A11" s="74"/>
      <c r="B11" s="257" t="s">
        <v>1</v>
      </c>
      <c r="C11" s="258"/>
      <c r="D11" s="259" t="s">
        <v>179</v>
      </c>
      <c r="E11" s="260"/>
      <c r="F11" s="75"/>
      <c r="G11" s="74"/>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row>
    <row r="12" spans="1:42" s="77" customFormat="1" ht="30" customHeight="1">
      <c r="A12" s="74"/>
      <c r="B12" s="261" t="s">
        <v>2</v>
      </c>
      <c r="C12" s="262"/>
      <c r="D12" s="263" t="s">
        <v>130</v>
      </c>
      <c r="E12" s="264"/>
      <c r="F12" s="75"/>
      <c r="G12" s="74"/>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row>
    <row r="13" spans="1:42" s="77" customFormat="1" ht="30" customHeight="1" thickBot="1">
      <c r="A13" s="74"/>
      <c r="B13" s="265" t="s">
        <v>148</v>
      </c>
      <c r="C13" s="266"/>
      <c r="D13" s="267" t="s">
        <v>166</v>
      </c>
      <c r="E13" s="268"/>
      <c r="F13" s="75"/>
      <c r="G13" s="74"/>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row>
    <row r="14" spans="2:10" ht="36" customHeight="1">
      <c r="B14" s="12"/>
      <c r="C14" s="12"/>
      <c r="D14" s="12"/>
      <c r="E14" s="25"/>
      <c r="F14" s="12"/>
      <c r="G14" s="25"/>
      <c r="H14" s="12"/>
      <c r="J14" s="12"/>
    </row>
    <row r="15" spans="2:10" ht="36" customHeight="1">
      <c r="B15" s="1"/>
      <c r="C15" s="1"/>
      <c r="D15" s="1"/>
      <c r="E15" s="55"/>
      <c r="F15" s="12"/>
      <c r="G15" s="25"/>
      <c r="H15" s="12"/>
      <c r="J15" s="12"/>
    </row>
    <row r="16" spans="1:11" ht="27" customHeight="1" thickBot="1">
      <c r="A16" s="67"/>
      <c r="B16" s="73" t="s">
        <v>34</v>
      </c>
      <c r="C16" s="70"/>
      <c r="D16" s="70"/>
      <c r="E16" s="70"/>
      <c r="F16" s="78"/>
      <c r="G16" s="79"/>
      <c r="H16" s="72"/>
      <c r="I16" s="72"/>
      <c r="J16" s="72"/>
      <c r="K16" s="72"/>
    </row>
    <row r="17" spans="2:10" ht="24.75" customHeight="1" thickBot="1">
      <c r="B17" s="139" t="s">
        <v>31</v>
      </c>
      <c r="C17" s="269" t="s">
        <v>30</v>
      </c>
      <c r="D17" s="270"/>
      <c r="E17" s="140" t="s">
        <v>149</v>
      </c>
      <c r="F17" s="80"/>
      <c r="G17" s="25"/>
      <c r="H17" s="12"/>
      <c r="J17" s="12"/>
    </row>
    <row r="18" spans="2:10" ht="55.5" customHeight="1">
      <c r="B18" s="81" t="s">
        <v>29</v>
      </c>
      <c r="C18" s="271" t="s">
        <v>150</v>
      </c>
      <c r="D18" s="272"/>
      <c r="E18" s="150">
        <v>0.1</v>
      </c>
      <c r="F18" s="80"/>
      <c r="G18" s="25"/>
      <c r="H18" s="12"/>
      <c r="J18" s="12"/>
    </row>
    <row r="19" spans="2:10" ht="55.5" customHeight="1">
      <c r="B19" s="82" t="s">
        <v>32</v>
      </c>
      <c r="C19" s="273" t="s">
        <v>151</v>
      </c>
      <c r="D19" s="274"/>
      <c r="E19" s="151">
        <v>0.15</v>
      </c>
      <c r="F19" s="80"/>
      <c r="G19" s="25"/>
      <c r="H19" s="12"/>
      <c r="J19" s="12"/>
    </row>
    <row r="20" spans="2:10" ht="39" customHeight="1" thickBot="1">
      <c r="B20" s="83" t="s">
        <v>33</v>
      </c>
      <c r="C20" s="253" t="s">
        <v>152</v>
      </c>
      <c r="D20" s="254"/>
      <c r="E20" s="152">
        <v>0.2</v>
      </c>
      <c r="F20" s="80"/>
      <c r="G20" s="25"/>
      <c r="H20" s="12"/>
      <c r="J20" s="12"/>
    </row>
    <row r="21" spans="2:10" ht="44.25" customHeight="1">
      <c r="B21" s="240" t="s">
        <v>153</v>
      </c>
      <c r="C21" s="241"/>
      <c r="D21" s="241"/>
      <c r="E21" s="242"/>
      <c r="F21" s="141"/>
      <c r="G21" s="84"/>
      <c r="H21" s="12"/>
      <c r="J21" s="12"/>
    </row>
    <row r="22" spans="1:42" s="89" customFormat="1" ht="54.75" customHeight="1">
      <c r="A22" s="85"/>
      <c r="B22" s="243" t="s">
        <v>154</v>
      </c>
      <c r="C22" s="244"/>
      <c r="D22" s="244"/>
      <c r="E22" s="245"/>
      <c r="F22" s="86"/>
      <c r="G22" s="87"/>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row>
    <row r="23" spans="1:42" s="89" customFormat="1" ht="40.5" customHeight="1">
      <c r="A23" s="85"/>
      <c r="B23" s="243" t="s">
        <v>155</v>
      </c>
      <c r="C23" s="244"/>
      <c r="D23" s="244"/>
      <c r="E23" s="245"/>
      <c r="F23" s="86"/>
      <c r="G23" s="87"/>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row>
    <row r="24" spans="2:10" ht="36" customHeight="1">
      <c r="B24" s="1"/>
      <c r="C24" s="1"/>
      <c r="D24" s="1"/>
      <c r="E24" s="55"/>
      <c r="F24" s="12"/>
      <c r="G24" s="25"/>
      <c r="H24" s="12"/>
      <c r="J24" s="12"/>
    </row>
    <row r="25" spans="2:10" ht="36" customHeight="1" thickBot="1">
      <c r="B25" s="1"/>
      <c r="C25" s="1"/>
      <c r="D25" s="1"/>
      <c r="E25" s="1"/>
      <c r="F25" s="1"/>
      <c r="G25" s="90"/>
      <c r="H25" s="12"/>
      <c r="J25" s="12"/>
    </row>
    <row r="26" spans="1:11" ht="27" customHeight="1" thickBot="1">
      <c r="A26" s="67"/>
      <c r="B26" s="91" t="s">
        <v>131</v>
      </c>
      <c r="C26" s="92"/>
      <c r="D26" s="92"/>
      <c r="E26" s="92"/>
      <c r="F26" s="71"/>
      <c r="G26" s="93"/>
      <c r="H26" s="94"/>
      <c r="I26" s="72"/>
      <c r="J26" s="72"/>
      <c r="K26" s="72"/>
    </row>
    <row r="27" spans="2:10" ht="32.25" customHeight="1" thickBot="1">
      <c r="B27" s="95" t="s">
        <v>6</v>
      </c>
      <c r="C27" s="138" t="s">
        <v>156</v>
      </c>
      <c r="D27" s="137" t="s">
        <v>11</v>
      </c>
      <c r="E27" s="246" t="s">
        <v>8</v>
      </c>
      <c r="F27" s="247"/>
      <c r="G27" s="246" t="s">
        <v>7</v>
      </c>
      <c r="H27" s="247"/>
      <c r="I27" s="80"/>
      <c r="J27" s="12"/>
    </row>
    <row r="28" spans="2:10" ht="36" customHeight="1" thickBot="1">
      <c r="B28" s="96" t="s">
        <v>133</v>
      </c>
      <c r="C28" s="97" t="s">
        <v>10</v>
      </c>
      <c r="D28" s="248" t="s">
        <v>12</v>
      </c>
      <c r="E28" s="230" t="s">
        <v>14</v>
      </c>
      <c r="F28" s="231"/>
      <c r="G28" s="230" t="s">
        <v>27</v>
      </c>
      <c r="H28" s="231"/>
      <c r="I28" s="80"/>
      <c r="J28" s="12"/>
    </row>
    <row r="29" spans="2:10" ht="36" customHeight="1" thickBot="1">
      <c r="B29" s="98" t="s">
        <v>134</v>
      </c>
      <c r="C29" s="250" t="s">
        <v>9</v>
      </c>
      <c r="D29" s="249"/>
      <c r="E29" s="232"/>
      <c r="F29" s="233"/>
      <c r="G29" s="232"/>
      <c r="H29" s="233"/>
      <c r="I29" s="80"/>
      <c r="J29" s="12"/>
    </row>
    <row r="30" spans="2:10" ht="72" customHeight="1" thickBot="1">
      <c r="B30" s="98" t="s">
        <v>135</v>
      </c>
      <c r="C30" s="251"/>
      <c r="D30" s="248" t="s">
        <v>132</v>
      </c>
      <c r="E30" s="230" t="s">
        <v>23</v>
      </c>
      <c r="F30" s="231"/>
      <c r="G30" s="232"/>
      <c r="H30" s="233"/>
      <c r="I30" s="80"/>
      <c r="J30" s="12"/>
    </row>
    <row r="31" spans="2:10" ht="36" customHeight="1" thickBot="1">
      <c r="B31" s="96" t="s">
        <v>136</v>
      </c>
      <c r="C31" s="99" t="s">
        <v>13</v>
      </c>
      <c r="D31" s="252"/>
      <c r="E31" s="232"/>
      <c r="F31" s="233"/>
      <c r="G31" s="232"/>
      <c r="H31" s="233"/>
      <c r="I31" s="80"/>
      <c r="J31" s="12"/>
    </row>
    <row r="32" spans="2:10" ht="72" customHeight="1" thickBot="1">
      <c r="B32" s="98" t="s">
        <v>137</v>
      </c>
      <c r="C32" s="99" t="s">
        <v>10</v>
      </c>
      <c r="D32" s="249"/>
      <c r="E32" s="234"/>
      <c r="F32" s="235"/>
      <c r="G32" s="234"/>
      <c r="H32" s="235"/>
      <c r="I32" s="80"/>
      <c r="J32" s="12"/>
    </row>
    <row r="33" spans="2:10" ht="36" customHeight="1">
      <c r="B33" s="236"/>
      <c r="C33" s="237"/>
      <c r="D33" s="237"/>
      <c r="E33" s="238"/>
      <c r="F33" s="153"/>
      <c r="G33" s="154"/>
      <c r="H33" s="23"/>
      <c r="J33" s="12"/>
    </row>
    <row r="34" spans="2:10" ht="36" customHeight="1">
      <c r="B34" s="239"/>
      <c r="C34" s="239"/>
      <c r="D34" s="239"/>
      <c r="E34" s="239"/>
      <c r="F34" s="155"/>
      <c r="G34" s="156"/>
      <c r="H34" s="12"/>
      <c r="J34" s="12"/>
    </row>
    <row r="35" spans="4:10" s="12" customFormat="1" ht="15" hidden="1">
      <c r="D35" s="57"/>
      <c r="E35" s="88"/>
      <c r="F35" s="57"/>
      <c r="H35" s="57"/>
      <c r="I35" s="80"/>
      <c r="J35" s="57"/>
    </row>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customHeight="1"/>
    <row r="449" ht="1.5" customHeight="1"/>
    <row r="450" ht="1.5" customHeight="1"/>
  </sheetData>
  <sheetProtection/>
  <mergeCells count="28">
    <mergeCell ref="B2:C4"/>
    <mergeCell ref="C17:D17"/>
    <mergeCell ref="C18:D18"/>
    <mergeCell ref="C19:D19"/>
    <mergeCell ref="B5:E5"/>
    <mergeCell ref="C20:D20"/>
    <mergeCell ref="B6:E6"/>
    <mergeCell ref="B7:E7"/>
    <mergeCell ref="B8:E8"/>
    <mergeCell ref="B11:C11"/>
    <mergeCell ref="D11:E11"/>
    <mergeCell ref="B12:C12"/>
    <mergeCell ref="D12:E12"/>
    <mergeCell ref="B13:C13"/>
    <mergeCell ref="D13:E13"/>
    <mergeCell ref="G27:H27"/>
    <mergeCell ref="D28:D29"/>
    <mergeCell ref="E28:F29"/>
    <mergeCell ref="G28:H32"/>
    <mergeCell ref="D30:D32"/>
    <mergeCell ref="B21:E21"/>
    <mergeCell ref="B22:E22"/>
    <mergeCell ref="B23:E23"/>
    <mergeCell ref="E27:F27"/>
    <mergeCell ref="C29:C30"/>
    <mergeCell ref="E30:F32"/>
    <mergeCell ref="B33:E33"/>
    <mergeCell ref="B34:E34"/>
  </mergeCells>
  <printOptions/>
  <pageMargins left="0.11811023622047245" right="0.11811023622047245" top="0.1968503937007874" bottom="0.1968503937007874" header="0.31496062992125984" footer="0.31496062992125984"/>
  <pageSetup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dimension ref="A1:W129"/>
  <sheetViews>
    <sheetView zoomScaleSheetLayoutView="100" zoomScalePageLayoutView="0" workbookViewId="0" topLeftCell="A103">
      <selection activeCell="H15" sqref="H15"/>
    </sheetView>
  </sheetViews>
  <sheetFormatPr defaultColWidth="0" defaultRowHeight="0" customHeight="1" zeroHeight="1"/>
  <cols>
    <col min="1" max="1" width="10.28125" style="25" customWidth="1"/>
    <col min="2" max="2" width="6.00390625" style="13" customWidth="1"/>
    <col min="3" max="3" width="58.57421875" style="13" customWidth="1"/>
    <col min="4" max="4" width="17.140625" style="167" customWidth="1"/>
    <col min="5" max="5" width="17.28125" style="179" customWidth="1"/>
    <col min="6" max="6" width="13.421875" style="14" customWidth="1"/>
    <col min="7" max="7" width="10.28125" style="114" customWidth="1"/>
    <col min="8" max="8" width="14.57421875" style="194" customWidth="1"/>
    <col min="9" max="9" width="32.28125" style="24" customWidth="1"/>
    <col min="10" max="16384" width="0" style="13" hidden="1" customWidth="1"/>
  </cols>
  <sheetData>
    <row r="1" spans="1:18" s="1" customFormat="1" ht="30.75" customHeight="1" thickBot="1">
      <c r="A1" s="12"/>
      <c r="D1" s="160"/>
      <c r="E1" s="168"/>
      <c r="F1" s="2"/>
      <c r="G1" s="100"/>
      <c r="H1" s="195"/>
      <c r="I1" s="15"/>
      <c r="J1" s="12"/>
      <c r="K1" s="12"/>
      <c r="L1" s="12"/>
      <c r="M1" s="12"/>
      <c r="N1" s="12"/>
      <c r="O1" s="12"/>
      <c r="P1" s="12"/>
      <c r="Q1" s="12"/>
      <c r="R1" s="16"/>
    </row>
    <row r="2" spans="2:22" ht="11.25" customHeight="1" thickBot="1">
      <c r="B2" s="3"/>
      <c r="C2" s="4"/>
      <c r="D2" s="161"/>
      <c r="E2" s="169"/>
      <c r="F2" s="26"/>
      <c r="G2" s="101"/>
      <c r="H2" s="183"/>
      <c r="I2" s="17"/>
      <c r="J2" s="12"/>
      <c r="K2" s="12"/>
      <c r="L2" s="12"/>
      <c r="M2" s="12"/>
      <c r="N2" s="12"/>
      <c r="O2" s="12"/>
      <c r="P2" s="12"/>
      <c r="Q2" s="12"/>
      <c r="R2" s="18"/>
      <c r="S2" s="19"/>
      <c r="T2" s="19"/>
      <c r="U2" s="19"/>
      <c r="V2" s="19"/>
    </row>
    <row r="3" spans="2:22" ht="25.5" customHeight="1" thickBot="1">
      <c r="B3" s="278" t="s">
        <v>160</v>
      </c>
      <c r="C3" s="279"/>
      <c r="D3" s="279"/>
      <c r="E3" s="170"/>
      <c r="F3" s="27"/>
      <c r="G3" s="102"/>
      <c r="H3" s="184"/>
      <c r="I3" s="38"/>
      <c r="J3" s="12"/>
      <c r="K3" s="12"/>
      <c r="L3" s="12"/>
      <c r="M3" s="12"/>
      <c r="N3" s="12"/>
      <c r="O3" s="12"/>
      <c r="P3" s="12"/>
      <c r="Q3" s="12"/>
      <c r="R3" s="18"/>
      <c r="S3" s="19"/>
      <c r="T3" s="19"/>
      <c r="U3" s="19"/>
      <c r="V3" s="19"/>
    </row>
    <row r="4" spans="2:22" ht="22.5" customHeight="1" thickBot="1">
      <c r="B4" s="278" t="s">
        <v>161</v>
      </c>
      <c r="C4" s="279"/>
      <c r="D4" s="181"/>
      <c r="E4" s="170"/>
      <c r="F4" s="27"/>
      <c r="G4" s="102"/>
      <c r="H4" s="184"/>
      <c r="I4" s="38"/>
      <c r="J4" s="12"/>
      <c r="K4" s="12"/>
      <c r="L4" s="12"/>
      <c r="M4" s="12"/>
      <c r="N4" s="12"/>
      <c r="O4" s="12"/>
      <c r="P4" s="12"/>
      <c r="Q4" s="12"/>
      <c r="R4" s="18"/>
      <c r="S4" s="19"/>
      <c r="T4" s="19"/>
      <c r="U4" s="19"/>
      <c r="V4" s="19"/>
    </row>
    <row r="5" spans="2:22" ht="30" customHeight="1" thickBot="1">
      <c r="B5" s="280" t="s">
        <v>128</v>
      </c>
      <c r="C5" s="281"/>
      <c r="D5" s="180"/>
      <c r="E5" s="170"/>
      <c r="F5" s="27"/>
      <c r="G5" s="103"/>
      <c r="H5" s="185"/>
      <c r="I5" s="45"/>
      <c r="J5" s="12"/>
      <c r="K5" s="12"/>
      <c r="L5" s="12"/>
      <c r="M5" s="12"/>
      <c r="N5" s="12"/>
      <c r="O5" s="12"/>
      <c r="P5" s="12"/>
      <c r="Q5" s="12"/>
      <c r="R5" s="18"/>
      <c r="S5" s="19"/>
      <c r="T5" s="19"/>
      <c r="U5" s="19"/>
      <c r="V5" s="19"/>
    </row>
    <row r="6" spans="2:22" ht="15.75" customHeight="1" thickBot="1">
      <c r="B6" s="282" t="s">
        <v>157</v>
      </c>
      <c r="C6" s="283"/>
      <c r="D6" s="283"/>
      <c r="E6" s="171"/>
      <c r="F6" s="43"/>
      <c r="G6" s="104"/>
      <c r="H6" s="186"/>
      <c r="I6" s="105"/>
      <c r="J6" s="12"/>
      <c r="K6" s="12"/>
      <c r="L6" s="12"/>
      <c r="M6" s="12"/>
      <c r="N6" s="12"/>
      <c r="O6" s="12"/>
      <c r="P6" s="12"/>
      <c r="Q6" s="12"/>
      <c r="R6" s="18"/>
      <c r="S6" s="19"/>
      <c r="T6" s="19"/>
      <c r="U6" s="19"/>
      <c r="V6" s="19"/>
    </row>
    <row r="7" spans="2:22" ht="4.5" customHeight="1" thickBot="1">
      <c r="B7" s="5"/>
      <c r="C7" s="49"/>
      <c r="D7" s="162"/>
      <c r="E7" s="171"/>
      <c r="F7" s="43"/>
      <c r="G7" s="104"/>
      <c r="H7" s="186"/>
      <c r="I7" s="105"/>
      <c r="J7" s="12"/>
      <c r="K7" s="12"/>
      <c r="L7" s="12"/>
      <c r="M7" s="12"/>
      <c r="N7" s="12"/>
      <c r="O7" s="12"/>
      <c r="P7" s="12"/>
      <c r="Q7" s="12"/>
      <c r="R7" s="18"/>
      <c r="S7" s="19"/>
      <c r="T7" s="19"/>
      <c r="U7" s="19"/>
      <c r="V7" s="19"/>
    </row>
    <row r="8" spans="2:22" ht="12" customHeight="1" thickBot="1">
      <c r="B8" s="7"/>
      <c r="C8" s="8"/>
      <c r="D8" s="163"/>
      <c r="E8" s="172"/>
      <c r="F8" s="27"/>
      <c r="G8" s="106"/>
      <c r="H8" s="187"/>
      <c r="I8" s="46"/>
      <c r="J8" s="12"/>
      <c r="K8" s="12"/>
      <c r="L8" s="12"/>
      <c r="M8" s="12"/>
      <c r="N8" s="12"/>
      <c r="O8" s="12"/>
      <c r="P8" s="12"/>
      <c r="Q8" s="12"/>
      <c r="R8" s="18"/>
      <c r="S8" s="19"/>
      <c r="T8" s="19"/>
      <c r="U8" s="19"/>
      <c r="V8" s="19"/>
    </row>
    <row r="9" spans="2:22" ht="19.5" customHeight="1" thickBot="1">
      <c r="B9" s="285"/>
      <c r="C9" s="287" t="s">
        <v>17</v>
      </c>
      <c r="D9" s="299" t="s">
        <v>158</v>
      </c>
      <c r="E9" s="301" t="s">
        <v>25</v>
      </c>
      <c r="F9" s="28"/>
      <c r="G9" s="107"/>
      <c r="H9" s="188"/>
      <c r="I9" s="40"/>
      <c r="J9" s="12"/>
      <c r="K9" s="12"/>
      <c r="L9" s="12"/>
      <c r="M9" s="12"/>
      <c r="N9" s="12"/>
      <c r="O9" s="12"/>
      <c r="P9" s="12"/>
      <c r="Q9" s="12"/>
      <c r="R9" s="20"/>
      <c r="S9" s="21"/>
      <c r="T9" s="21"/>
      <c r="U9" s="21"/>
      <c r="V9" s="21"/>
    </row>
    <row r="10" spans="2:17" ht="17.25" customHeight="1" thickBot="1">
      <c r="B10" s="286"/>
      <c r="C10" s="288"/>
      <c r="D10" s="300"/>
      <c r="E10" s="302"/>
      <c r="F10" s="291" t="s">
        <v>5</v>
      </c>
      <c r="G10" s="292"/>
      <c r="H10" s="189"/>
      <c r="I10" s="216"/>
      <c r="J10" s="12"/>
      <c r="K10" s="12"/>
      <c r="L10" s="12"/>
      <c r="M10" s="12"/>
      <c r="N10" s="12"/>
      <c r="O10" s="12"/>
      <c r="P10" s="12"/>
      <c r="Q10" s="12"/>
    </row>
    <row r="11" spans="2:17" ht="26.25" customHeight="1">
      <c r="B11" s="9"/>
      <c r="C11" s="142" t="s">
        <v>167</v>
      </c>
      <c r="D11" s="297">
        <v>-0.2</v>
      </c>
      <c r="E11" s="173"/>
      <c r="F11" s="29"/>
      <c r="G11" s="293" t="s">
        <v>15</v>
      </c>
      <c r="H11" s="295" t="s">
        <v>162</v>
      </c>
      <c r="I11" s="135"/>
      <c r="J11" s="12"/>
      <c r="K11" s="12"/>
      <c r="L11" s="12"/>
      <c r="M11" s="12"/>
      <c r="N11" s="12"/>
      <c r="O11" s="12"/>
      <c r="P11" s="12"/>
      <c r="Q11" s="12"/>
    </row>
    <row r="12" spans="1:17" s="222" customFormat="1" ht="18" customHeight="1" thickBot="1">
      <c r="A12" s="217"/>
      <c r="B12" s="289" t="s">
        <v>168</v>
      </c>
      <c r="C12" s="290"/>
      <c r="D12" s="298"/>
      <c r="E12" s="218"/>
      <c r="F12" s="219"/>
      <c r="G12" s="294"/>
      <c r="H12" s="296"/>
      <c r="I12" s="220"/>
      <c r="J12" s="221"/>
      <c r="K12" s="221"/>
      <c r="L12" s="221"/>
      <c r="M12" s="221"/>
      <c r="N12" s="221"/>
      <c r="O12" s="221"/>
      <c r="P12" s="221"/>
      <c r="Q12" s="221"/>
    </row>
    <row r="13" spans="2:17" ht="49.5" customHeight="1">
      <c r="B13" s="284" t="s">
        <v>24</v>
      </c>
      <c r="C13" s="120" t="s">
        <v>165</v>
      </c>
      <c r="D13" s="164">
        <f>E13*0.8</f>
        <v>55200</v>
      </c>
      <c r="E13" s="174">
        <v>69000</v>
      </c>
      <c r="F13" s="30"/>
      <c r="G13" s="115"/>
      <c r="H13" s="190">
        <f>G13*D13</f>
        <v>0</v>
      </c>
      <c r="I13" s="134"/>
      <c r="J13" s="12"/>
      <c r="K13" s="12"/>
      <c r="L13" s="12"/>
      <c r="M13" s="12"/>
      <c r="N13" s="12"/>
      <c r="O13" s="12"/>
      <c r="P13" s="12"/>
      <c r="Q13" s="12"/>
    </row>
    <row r="14" spans="2:17" ht="21.75" customHeight="1">
      <c r="B14" s="284"/>
      <c r="C14" s="117" t="s">
        <v>45</v>
      </c>
      <c r="D14" s="164">
        <f>E14*0.8</f>
        <v>55200</v>
      </c>
      <c r="E14" s="174">
        <v>69000</v>
      </c>
      <c r="F14" s="30"/>
      <c r="G14" s="115"/>
      <c r="H14" s="190">
        <f aca="true" t="shared" si="0" ref="H14:H77">G14*D14</f>
        <v>0</v>
      </c>
      <c r="I14" s="133"/>
      <c r="J14" s="12"/>
      <c r="K14" s="12"/>
      <c r="L14" s="12"/>
      <c r="M14" s="12"/>
      <c r="N14" s="12"/>
      <c r="O14" s="12"/>
      <c r="P14" s="12"/>
      <c r="Q14" s="12"/>
    </row>
    <row r="15" spans="2:17" ht="21.75" customHeight="1">
      <c r="B15" s="284"/>
      <c r="C15" s="117" t="s">
        <v>46</v>
      </c>
      <c r="D15" s="164">
        <f>E15*0.8</f>
        <v>55200</v>
      </c>
      <c r="E15" s="174">
        <v>69000</v>
      </c>
      <c r="F15" s="30"/>
      <c r="G15" s="115"/>
      <c r="H15" s="190">
        <f t="shared" si="0"/>
        <v>0</v>
      </c>
      <c r="I15" s="133"/>
      <c r="J15" s="12"/>
      <c r="K15" s="12"/>
      <c r="L15" s="12"/>
      <c r="M15" s="12"/>
      <c r="N15" s="12"/>
      <c r="O15" s="12"/>
      <c r="P15" s="12"/>
      <c r="Q15" s="12"/>
    </row>
    <row r="16" spans="2:17" ht="21.75" customHeight="1">
      <c r="B16" s="284"/>
      <c r="C16" s="118" t="s">
        <v>48</v>
      </c>
      <c r="D16" s="164">
        <f>E16*0.8</f>
        <v>171600</v>
      </c>
      <c r="E16" s="174">
        <v>214500</v>
      </c>
      <c r="F16" s="225" t="s">
        <v>187</v>
      </c>
      <c r="G16" s="115"/>
      <c r="H16" s="190">
        <f t="shared" si="0"/>
        <v>0</v>
      </c>
      <c r="I16" s="133"/>
      <c r="J16" s="12"/>
      <c r="K16" s="12"/>
      <c r="L16" s="12"/>
      <c r="M16" s="12"/>
      <c r="N16" s="12"/>
      <c r="O16" s="12"/>
      <c r="P16" s="12"/>
      <c r="Q16" s="12"/>
    </row>
    <row r="17" spans="2:17" ht="21.75" customHeight="1" thickBot="1">
      <c r="B17" s="284"/>
      <c r="C17" s="116" t="s">
        <v>49</v>
      </c>
      <c r="D17" s="165">
        <f>E17*0.8</f>
        <v>187200</v>
      </c>
      <c r="E17" s="175">
        <v>234000</v>
      </c>
      <c r="F17" s="225" t="s">
        <v>187</v>
      </c>
      <c r="G17" s="115"/>
      <c r="H17" s="190">
        <f t="shared" si="0"/>
        <v>0</v>
      </c>
      <c r="I17" s="133"/>
      <c r="J17" s="12"/>
      <c r="K17" s="12"/>
      <c r="L17" s="12"/>
      <c r="M17" s="12"/>
      <c r="N17" s="12"/>
      <c r="O17" s="12"/>
      <c r="P17" s="12"/>
      <c r="Q17" s="12"/>
    </row>
    <row r="18" spans="2:17" ht="6" customHeight="1">
      <c r="B18" s="36"/>
      <c r="C18" s="47"/>
      <c r="D18" s="157"/>
      <c r="E18" s="176"/>
      <c r="F18" s="30"/>
      <c r="G18" s="108"/>
      <c r="H18" s="190"/>
      <c r="I18" s="133"/>
      <c r="J18" s="12"/>
      <c r="K18" s="12"/>
      <c r="L18" s="12"/>
      <c r="M18" s="12"/>
      <c r="N18" s="12"/>
      <c r="O18" s="12"/>
      <c r="P18" s="12"/>
      <c r="Q18" s="12"/>
    </row>
    <row r="19" spans="2:17" ht="21.75" customHeight="1">
      <c r="B19" s="284" t="s">
        <v>35</v>
      </c>
      <c r="C19" s="117" t="s">
        <v>52</v>
      </c>
      <c r="D19" s="164">
        <f>E19*0.8</f>
        <v>63200</v>
      </c>
      <c r="E19" s="174">
        <v>79000</v>
      </c>
      <c r="F19" s="30"/>
      <c r="G19" s="115"/>
      <c r="H19" s="190">
        <f t="shared" si="0"/>
        <v>0</v>
      </c>
      <c r="I19" s="133"/>
      <c r="J19" s="12"/>
      <c r="K19" s="12"/>
      <c r="L19" s="12"/>
      <c r="M19" s="12"/>
      <c r="N19" s="12"/>
      <c r="O19" s="12"/>
      <c r="P19" s="12"/>
      <c r="Q19" s="12"/>
    </row>
    <row r="20" spans="2:17" ht="21.75" customHeight="1">
      <c r="B20" s="284"/>
      <c r="C20" s="117" t="s">
        <v>53</v>
      </c>
      <c r="D20" s="164">
        <f>E20*0.8</f>
        <v>63200</v>
      </c>
      <c r="E20" s="174">
        <v>79000</v>
      </c>
      <c r="F20" s="30"/>
      <c r="G20" s="115"/>
      <c r="H20" s="190">
        <f t="shared" si="0"/>
        <v>0</v>
      </c>
      <c r="I20" s="133"/>
      <c r="J20" s="12"/>
      <c r="K20" s="12"/>
      <c r="L20" s="12"/>
      <c r="M20" s="12"/>
      <c r="N20" s="12"/>
      <c r="O20" s="12"/>
      <c r="P20" s="12"/>
      <c r="Q20" s="12"/>
    </row>
    <row r="21" spans="2:17" ht="21.75" customHeight="1">
      <c r="B21" s="284"/>
      <c r="C21" s="116" t="s">
        <v>54</v>
      </c>
      <c r="D21" s="164">
        <f>E21*0.8</f>
        <v>71200</v>
      </c>
      <c r="E21" s="174">
        <v>89000</v>
      </c>
      <c r="F21" s="225" t="s">
        <v>187</v>
      </c>
      <c r="G21" s="115"/>
      <c r="H21" s="190">
        <f t="shared" si="0"/>
        <v>0</v>
      </c>
      <c r="I21" s="133"/>
      <c r="J21" s="12"/>
      <c r="K21" s="12"/>
      <c r="L21" s="12"/>
      <c r="M21" s="12"/>
      <c r="N21" s="12"/>
      <c r="O21" s="12"/>
      <c r="P21" s="12"/>
      <c r="Q21" s="12"/>
    </row>
    <row r="22" spans="2:17" ht="21.75" customHeight="1">
      <c r="B22" s="284"/>
      <c r="C22" s="117" t="s">
        <v>55</v>
      </c>
      <c r="D22" s="164">
        <f>E22*0.8</f>
        <v>71200</v>
      </c>
      <c r="E22" s="174">
        <v>89000</v>
      </c>
      <c r="F22" s="30"/>
      <c r="G22" s="115"/>
      <c r="H22" s="190">
        <f t="shared" si="0"/>
        <v>0</v>
      </c>
      <c r="I22" s="133"/>
      <c r="J22" s="12"/>
      <c r="K22" s="12"/>
      <c r="L22" s="12"/>
      <c r="M22" s="12"/>
      <c r="N22" s="12"/>
      <c r="O22" s="12"/>
      <c r="P22" s="12"/>
      <c r="Q22" s="12"/>
    </row>
    <row r="23" spans="2:17" ht="21.75" customHeight="1" thickBot="1">
      <c r="B23" s="284"/>
      <c r="C23" s="117" t="s">
        <v>56</v>
      </c>
      <c r="D23" s="164">
        <f>E23*0.8</f>
        <v>71200</v>
      </c>
      <c r="E23" s="174">
        <v>89000</v>
      </c>
      <c r="F23" s="30"/>
      <c r="G23" s="115"/>
      <c r="H23" s="190">
        <f t="shared" si="0"/>
        <v>0</v>
      </c>
      <c r="I23" s="133"/>
      <c r="J23" s="12"/>
      <c r="K23" s="12"/>
      <c r="L23" s="12"/>
      <c r="M23" s="12"/>
      <c r="N23" s="12"/>
      <c r="O23" s="12"/>
      <c r="P23" s="12"/>
      <c r="Q23" s="12"/>
    </row>
    <row r="24" spans="2:17" ht="6" customHeight="1">
      <c r="B24" s="36"/>
      <c r="C24" s="47"/>
      <c r="D24" s="157"/>
      <c r="E24" s="176"/>
      <c r="F24" s="30"/>
      <c r="G24" s="108"/>
      <c r="H24" s="190"/>
      <c r="I24" s="133"/>
      <c r="J24" s="12"/>
      <c r="K24" s="12"/>
      <c r="L24" s="12"/>
      <c r="M24" s="12"/>
      <c r="N24" s="12"/>
      <c r="O24" s="12"/>
      <c r="P24" s="12"/>
      <c r="Q24" s="12"/>
    </row>
    <row r="25" spans="2:17" ht="21.75" customHeight="1">
      <c r="B25" s="284" t="s">
        <v>47</v>
      </c>
      <c r="C25" s="116" t="s">
        <v>51</v>
      </c>
      <c r="D25" s="164">
        <f>E25*0.8</f>
        <v>63200</v>
      </c>
      <c r="E25" s="174">
        <v>79000</v>
      </c>
      <c r="F25" s="30"/>
      <c r="G25" s="115"/>
      <c r="H25" s="190">
        <f t="shared" si="0"/>
        <v>0</v>
      </c>
      <c r="I25" s="133"/>
      <c r="J25" s="12"/>
      <c r="K25" s="12"/>
      <c r="L25" s="12"/>
      <c r="M25" s="12"/>
      <c r="N25" s="12"/>
      <c r="O25" s="12"/>
      <c r="P25" s="12"/>
      <c r="Q25" s="12"/>
    </row>
    <row r="26" spans="2:17" ht="21.75" customHeight="1" thickBot="1">
      <c r="B26" s="284"/>
      <c r="C26" s="117" t="s">
        <v>50</v>
      </c>
      <c r="D26" s="164">
        <f>E26*0.8</f>
        <v>72800</v>
      </c>
      <c r="E26" s="174">
        <v>91000</v>
      </c>
      <c r="F26" s="30"/>
      <c r="G26" s="115"/>
      <c r="H26" s="190">
        <f t="shared" si="0"/>
        <v>0</v>
      </c>
      <c r="I26" s="133"/>
      <c r="J26" s="12"/>
      <c r="K26" s="12"/>
      <c r="L26" s="12"/>
      <c r="M26" s="12"/>
      <c r="N26" s="12"/>
      <c r="O26" s="12"/>
      <c r="P26" s="12"/>
      <c r="Q26" s="12"/>
    </row>
    <row r="27" spans="2:17" ht="6" customHeight="1">
      <c r="B27" s="36"/>
      <c r="C27" s="47"/>
      <c r="D27" s="157"/>
      <c r="E27" s="176"/>
      <c r="F27" s="30"/>
      <c r="G27" s="108"/>
      <c r="H27" s="190"/>
      <c r="I27" s="133"/>
      <c r="J27" s="12"/>
      <c r="K27" s="12"/>
      <c r="L27" s="12"/>
      <c r="M27" s="12"/>
      <c r="N27" s="12"/>
      <c r="O27" s="12"/>
      <c r="P27" s="12"/>
      <c r="Q27" s="12"/>
    </row>
    <row r="28" spans="2:17" ht="21.75" customHeight="1">
      <c r="B28" s="284" t="s">
        <v>18</v>
      </c>
      <c r="C28" s="117" t="s">
        <v>57</v>
      </c>
      <c r="D28" s="164">
        <f>E28*0.8</f>
        <v>55200</v>
      </c>
      <c r="E28" s="174">
        <v>69000</v>
      </c>
      <c r="F28" s="30"/>
      <c r="G28" s="115"/>
      <c r="H28" s="190">
        <f t="shared" si="0"/>
        <v>0</v>
      </c>
      <c r="I28" s="133"/>
      <c r="J28" s="12"/>
      <c r="K28" s="12"/>
      <c r="L28" s="12"/>
      <c r="M28" s="12"/>
      <c r="N28" s="12"/>
      <c r="O28" s="12"/>
      <c r="P28" s="12"/>
      <c r="Q28" s="12"/>
    </row>
    <row r="29" spans="2:17" ht="21.75" customHeight="1">
      <c r="B29" s="284"/>
      <c r="C29" s="117" t="s">
        <v>59</v>
      </c>
      <c r="D29" s="164">
        <f>E29*0.8</f>
        <v>52000</v>
      </c>
      <c r="E29" s="174">
        <v>65000</v>
      </c>
      <c r="F29" s="30"/>
      <c r="G29" s="115"/>
      <c r="H29" s="190">
        <f t="shared" si="0"/>
        <v>0</v>
      </c>
      <c r="I29" s="133"/>
      <c r="J29" s="12"/>
      <c r="K29" s="12"/>
      <c r="L29" s="12"/>
      <c r="M29" s="12"/>
      <c r="N29" s="12"/>
      <c r="O29" s="12"/>
      <c r="P29" s="12"/>
      <c r="Q29" s="12"/>
    </row>
    <row r="30" spans="2:17" ht="21.75" customHeight="1">
      <c r="B30" s="284"/>
      <c r="C30" s="116" t="s">
        <v>60</v>
      </c>
      <c r="D30" s="164">
        <f>E30*0.8</f>
        <v>63200</v>
      </c>
      <c r="E30" s="174">
        <v>79000</v>
      </c>
      <c r="F30" s="30"/>
      <c r="G30" s="115"/>
      <c r="H30" s="190">
        <f t="shared" si="0"/>
        <v>0</v>
      </c>
      <c r="I30" s="133"/>
      <c r="J30" s="12"/>
      <c r="K30" s="12"/>
      <c r="L30" s="12"/>
      <c r="M30" s="12"/>
      <c r="N30" s="12"/>
      <c r="O30" s="12"/>
      <c r="P30" s="12"/>
      <c r="Q30" s="12"/>
    </row>
    <row r="31" spans="2:17" ht="21.75" customHeight="1" thickBot="1">
      <c r="B31" s="284"/>
      <c r="C31" s="116" t="s">
        <v>61</v>
      </c>
      <c r="D31" s="165">
        <f>E31*0.8</f>
        <v>63200</v>
      </c>
      <c r="E31" s="175">
        <v>79000</v>
      </c>
      <c r="F31" s="30"/>
      <c r="G31" s="115"/>
      <c r="H31" s="190">
        <f t="shared" si="0"/>
        <v>0</v>
      </c>
      <c r="I31" s="133"/>
      <c r="J31" s="12"/>
      <c r="K31" s="12"/>
      <c r="L31" s="12"/>
      <c r="M31" s="12"/>
      <c r="N31" s="12"/>
      <c r="O31" s="12"/>
      <c r="P31" s="12"/>
      <c r="Q31" s="12"/>
    </row>
    <row r="32" spans="1:17" ht="6" customHeight="1">
      <c r="A32" s="13"/>
      <c r="B32" s="36"/>
      <c r="C32" s="47"/>
      <c r="D32" s="157"/>
      <c r="E32" s="176"/>
      <c r="F32" s="30"/>
      <c r="G32" s="108"/>
      <c r="H32" s="190"/>
      <c r="I32" s="133"/>
      <c r="J32" s="12"/>
      <c r="K32" s="12"/>
      <c r="L32" s="12"/>
      <c r="M32" s="12"/>
      <c r="N32" s="12"/>
      <c r="O32" s="12"/>
      <c r="P32" s="12"/>
      <c r="Q32" s="12"/>
    </row>
    <row r="33" spans="1:17" ht="21.75" customHeight="1">
      <c r="A33" s="42"/>
      <c r="B33" s="303" t="s">
        <v>19</v>
      </c>
      <c r="C33" s="116" t="s">
        <v>62</v>
      </c>
      <c r="D33" s="164">
        <f aca="true" t="shared" si="1" ref="D33:D38">E33*0.8</f>
        <v>63200</v>
      </c>
      <c r="E33" s="174">
        <v>79000</v>
      </c>
      <c r="F33" s="225" t="s">
        <v>187</v>
      </c>
      <c r="G33" s="115"/>
      <c r="H33" s="190">
        <f t="shared" si="0"/>
        <v>0</v>
      </c>
      <c r="I33" s="133"/>
      <c r="J33" s="12"/>
      <c r="K33" s="12"/>
      <c r="L33" s="12"/>
      <c r="M33" s="12"/>
      <c r="N33" s="12"/>
      <c r="O33" s="12"/>
      <c r="P33" s="12"/>
      <c r="Q33" s="12"/>
    </row>
    <row r="34" spans="2:17" ht="21.75" customHeight="1">
      <c r="B34" s="303"/>
      <c r="C34" s="118" t="s">
        <v>63</v>
      </c>
      <c r="D34" s="164">
        <f t="shared" si="1"/>
        <v>71200</v>
      </c>
      <c r="E34" s="174">
        <v>89000</v>
      </c>
      <c r="F34" s="30"/>
      <c r="G34" s="115"/>
      <c r="H34" s="190">
        <f t="shared" si="0"/>
        <v>0</v>
      </c>
      <c r="I34" s="133"/>
      <c r="J34" s="12"/>
      <c r="K34" s="12"/>
      <c r="L34" s="12"/>
      <c r="M34" s="12"/>
      <c r="N34" s="12"/>
      <c r="O34" s="12"/>
      <c r="P34" s="12"/>
      <c r="Q34" s="12"/>
    </row>
    <row r="35" spans="2:17" ht="21.75" customHeight="1">
      <c r="B35" s="303"/>
      <c r="C35" s="117" t="s">
        <v>64</v>
      </c>
      <c r="D35" s="164">
        <f t="shared" si="1"/>
        <v>72800</v>
      </c>
      <c r="E35" s="174">
        <v>91000</v>
      </c>
      <c r="F35" s="30"/>
      <c r="G35" s="115"/>
      <c r="H35" s="190">
        <f t="shared" si="0"/>
        <v>0</v>
      </c>
      <c r="I35" s="133"/>
      <c r="J35" s="12"/>
      <c r="K35" s="12"/>
      <c r="L35" s="12"/>
      <c r="M35" s="12"/>
      <c r="N35" s="12"/>
      <c r="O35" s="12"/>
      <c r="P35" s="12"/>
      <c r="Q35" s="12"/>
    </row>
    <row r="36" spans="2:17" ht="21.75" customHeight="1">
      <c r="B36" s="303"/>
      <c r="C36" s="118" t="s">
        <v>65</v>
      </c>
      <c r="D36" s="164">
        <f t="shared" si="1"/>
        <v>72800</v>
      </c>
      <c r="E36" s="174">
        <v>91000</v>
      </c>
      <c r="F36" s="30"/>
      <c r="G36" s="115"/>
      <c r="H36" s="190">
        <f t="shared" si="0"/>
        <v>0</v>
      </c>
      <c r="I36" s="133"/>
      <c r="J36" s="12"/>
      <c r="K36" s="12"/>
      <c r="L36" s="12"/>
      <c r="M36" s="12"/>
      <c r="N36" s="12"/>
      <c r="O36" s="12"/>
      <c r="P36" s="12"/>
      <c r="Q36" s="12"/>
    </row>
    <row r="37" spans="2:17" ht="21.75" customHeight="1">
      <c r="B37" s="303"/>
      <c r="C37" s="117" t="s">
        <v>66</v>
      </c>
      <c r="D37" s="164">
        <f t="shared" si="1"/>
        <v>78000</v>
      </c>
      <c r="E37" s="174">
        <v>97500</v>
      </c>
      <c r="F37" s="30"/>
      <c r="G37" s="115"/>
      <c r="H37" s="190">
        <f t="shared" si="0"/>
        <v>0</v>
      </c>
      <c r="I37" s="133"/>
      <c r="J37" s="12"/>
      <c r="K37" s="12"/>
      <c r="L37" s="12"/>
      <c r="M37" s="12"/>
      <c r="N37" s="12"/>
      <c r="O37" s="12"/>
      <c r="P37" s="12"/>
      <c r="Q37" s="12"/>
    </row>
    <row r="38" spans="2:17" ht="21.75" customHeight="1" thickBot="1">
      <c r="B38" s="304"/>
      <c r="C38" s="117" t="s">
        <v>67</v>
      </c>
      <c r="D38" s="164">
        <f t="shared" si="1"/>
        <v>159200</v>
      </c>
      <c r="E38" s="174">
        <v>199000</v>
      </c>
      <c r="F38" s="225" t="s">
        <v>187</v>
      </c>
      <c r="G38" s="115"/>
      <c r="H38" s="190">
        <f t="shared" si="0"/>
        <v>0</v>
      </c>
      <c r="I38" s="133"/>
      <c r="J38" s="12"/>
      <c r="K38" s="12"/>
      <c r="L38" s="12"/>
      <c r="M38" s="12"/>
      <c r="N38" s="12"/>
      <c r="O38" s="12"/>
      <c r="P38" s="12"/>
      <c r="Q38" s="12"/>
    </row>
    <row r="39" spans="2:17" ht="30" customHeight="1">
      <c r="B39" s="9"/>
      <c r="C39" s="142" t="s">
        <v>38</v>
      </c>
      <c r="D39" s="157"/>
      <c r="E39" s="176"/>
      <c r="F39" s="53" t="s">
        <v>3</v>
      </c>
      <c r="G39" s="109">
        <f>SUM(G13:G38)</f>
        <v>0</v>
      </c>
      <c r="H39" s="191"/>
      <c r="I39" s="39"/>
      <c r="J39" s="12"/>
      <c r="K39" s="12"/>
      <c r="L39" s="12"/>
      <c r="M39" s="12"/>
      <c r="N39" s="12"/>
      <c r="O39" s="12"/>
      <c r="P39" s="12"/>
      <c r="Q39" s="12"/>
    </row>
    <row r="40" spans="2:17" ht="34.5" customHeight="1">
      <c r="B40" s="284" t="s">
        <v>58</v>
      </c>
      <c r="C40" s="215" t="s">
        <v>41</v>
      </c>
      <c r="D40" s="164">
        <f>E40*0.8</f>
        <v>20000</v>
      </c>
      <c r="E40" s="174">
        <v>25000</v>
      </c>
      <c r="F40" s="52" t="s">
        <v>0</v>
      </c>
      <c r="G40" s="115"/>
      <c r="H40" s="190">
        <f t="shared" si="0"/>
        <v>0</v>
      </c>
      <c r="I40" s="133"/>
      <c r="J40" s="12"/>
      <c r="K40" s="12"/>
      <c r="L40" s="12"/>
      <c r="M40" s="12"/>
      <c r="N40" s="12"/>
      <c r="O40" s="12"/>
      <c r="P40" s="12"/>
      <c r="Q40" s="12"/>
    </row>
    <row r="41" spans="2:17" ht="34.5" customHeight="1">
      <c r="B41" s="284"/>
      <c r="C41" s="215" t="s">
        <v>42</v>
      </c>
      <c r="D41" s="164">
        <f>E41*0.8</f>
        <v>22960</v>
      </c>
      <c r="E41" s="174">
        <v>28700</v>
      </c>
      <c r="F41" s="52" t="s">
        <v>0</v>
      </c>
      <c r="G41" s="115"/>
      <c r="H41" s="190">
        <f t="shared" si="0"/>
        <v>0</v>
      </c>
      <c r="I41" s="133"/>
      <c r="J41" s="12"/>
      <c r="K41" s="12"/>
      <c r="L41" s="12"/>
      <c r="M41" s="12"/>
      <c r="N41" s="12"/>
      <c r="O41" s="12"/>
      <c r="P41" s="12"/>
      <c r="Q41" s="12"/>
    </row>
    <row r="42" spans="2:17" ht="34.5" customHeight="1">
      <c r="B42" s="284"/>
      <c r="C42" s="215" t="s">
        <v>43</v>
      </c>
      <c r="D42" s="164">
        <f>E42*0.8</f>
        <v>27360</v>
      </c>
      <c r="E42" s="174">
        <v>34200</v>
      </c>
      <c r="F42" s="52" t="s">
        <v>0</v>
      </c>
      <c r="G42" s="115"/>
      <c r="H42" s="190">
        <f t="shared" si="0"/>
        <v>0</v>
      </c>
      <c r="I42" s="133"/>
      <c r="J42" s="12"/>
      <c r="K42" s="12"/>
      <c r="L42" s="12"/>
      <c r="M42" s="12"/>
      <c r="N42" s="12"/>
      <c r="O42" s="12"/>
      <c r="P42" s="12"/>
      <c r="Q42" s="12"/>
    </row>
    <row r="43" spans="2:17" ht="34.5" customHeight="1">
      <c r="B43" s="284"/>
      <c r="C43" s="130" t="s">
        <v>44</v>
      </c>
      <c r="D43" s="164">
        <f>E43*0.8</f>
        <v>30400</v>
      </c>
      <c r="E43" s="174">
        <v>38000</v>
      </c>
      <c r="F43" s="52" t="s">
        <v>0</v>
      </c>
      <c r="G43" s="115"/>
      <c r="H43" s="190">
        <f t="shared" si="0"/>
        <v>0</v>
      </c>
      <c r="I43" s="133"/>
      <c r="J43" s="12"/>
      <c r="K43" s="12"/>
      <c r="L43" s="12"/>
      <c r="M43" s="12"/>
      <c r="N43" s="12"/>
      <c r="O43" s="12"/>
      <c r="P43" s="12"/>
      <c r="Q43" s="12"/>
    </row>
    <row r="44" spans="2:17" ht="30" customHeight="1">
      <c r="B44" s="9"/>
      <c r="C44" s="142" t="s">
        <v>39</v>
      </c>
      <c r="D44" s="157"/>
      <c r="E44" s="176"/>
      <c r="F44" s="53" t="s">
        <v>129</v>
      </c>
      <c r="G44" s="109">
        <f>SUM(G40:G43)</f>
        <v>0</v>
      </c>
      <c r="H44" s="191"/>
      <c r="I44" s="133"/>
      <c r="J44" s="12"/>
      <c r="K44" s="12"/>
      <c r="L44" s="12"/>
      <c r="M44" s="12"/>
      <c r="N44" s="12"/>
      <c r="O44" s="12"/>
      <c r="P44" s="12"/>
      <c r="Q44" s="12"/>
    </row>
    <row r="45" spans="2:17" ht="34.5" customHeight="1">
      <c r="B45" s="284" t="s">
        <v>36</v>
      </c>
      <c r="C45" s="129" t="s">
        <v>68</v>
      </c>
      <c r="D45" s="164">
        <f aca="true" t="shared" si="2" ref="D45:D50">E45*0.8</f>
        <v>7120</v>
      </c>
      <c r="E45" s="174">
        <v>8900</v>
      </c>
      <c r="F45" s="52" t="s">
        <v>0</v>
      </c>
      <c r="G45" s="115"/>
      <c r="H45" s="190">
        <f t="shared" si="0"/>
        <v>0</v>
      </c>
      <c r="I45" s="133"/>
      <c r="J45" s="12"/>
      <c r="K45" s="12"/>
      <c r="L45" s="12"/>
      <c r="M45" s="12"/>
      <c r="N45" s="12"/>
      <c r="O45" s="12"/>
      <c r="P45" s="12"/>
      <c r="Q45" s="12"/>
    </row>
    <row r="46" spans="2:17" ht="34.5" customHeight="1">
      <c r="B46" s="284"/>
      <c r="C46" s="129" t="s">
        <v>69</v>
      </c>
      <c r="D46" s="164">
        <f t="shared" si="2"/>
        <v>8720</v>
      </c>
      <c r="E46" s="174">
        <v>10900</v>
      </c>
      <c r="F46" s="32"/>
      <c r="G46" s="115"/>
      <c r="H46" s="190">
        <f t="shared" si="0"/>
        <v>0</v>
      </c>
      <c r="I46" s="133"/>
      <c r="J46" s="12"/>
      <c r="K46" s="12"/>
      <c r="L46" s="12"/>
      <c r="M46" s="12"/>
      <c r="N46" s="12"/>
      <c r="O46" s="12"/>
      <c r="P46" s="12"/>
      <c r="Q46" s="12"/>
    </row>
    <row r="47" spans="2:17" ht="34.5" customHeight="1">
      <c r="B47" s="284"/>
      <c r="C47" s="129" t="s">
        <v>70</v>
      </c>
      <c r="D47" s="164">
        <f t="shared" si="2"/>
        <v>11120</v>
      </c>
      <c r="E47" s="174">
        <v>13900</v>
      </c>
      <c r="F47" s="33"/>
      <c r="G47" s="115"/>
      <c r="H47" s="190">
        <f t="shared" si="0"/>
        <v>0</v>
      </c>
      <c r="I47" s="133"/>
      <c r="J47" s="12"/>
      <c r="K47" s="12"/>
      <c r="L47" s="12"/>
      <c r="M47" s="12"/>
      <c r="N47" s="12"/>
      <c r="O47" s="12"/>
      <c r="P47" s="12"/>
      <c r="Q47" s="12"/>
    </row>
    <row r="48" spans="2:17" ht="34.5" customHeight="1">
      <c r="B48" s="284"/>
      <c r="C48" s="120" t="s">
        <v>71</v>
      </c>
      <c r="D48" s="164">
        <f t="shared" si="2"/>
        <v>11120</v>
      </c>
      <c r="E48" s="174">
        <v>13900</v>
      </c>
      <c r="F48" s="32"/>
      <c r="G48" s="115"/>
      <c r="H48" s="190">
        <f t="shared" si="0"/>
        <v>0</v>
      </c>
      <c r="I48" s="133"/>
      <c r="J48" s="12"/>
      <c r="K48" s="12"/>
      <c r="L48" s="12"/>
      <c r="M48" s="12"/>
      <c r="N48" s="12"/>
      <c r="O48" s="12"/>
      <c r="P48" s="12"/>
      <c r="Q48" s="12"/>
    </row>
    <row r="49" spans="2:17" ht="34.5" customHeight="1">
      <c r="B49" s="284"/>
      <c r="C49" s="129" t="s">
        <v>72</v>
      </c>
      <c r="D49" s="164">
        <f t="shared" si="2"/>
        <v>14320</v>
      </c>
      <c r="E49" s="174">
        <v>17900</v>
      </c>
      <c r="F49" s="33"/>
      <c r="G49" s="115"/>
      <c r="H49" s="190">
        <f t="shared" si="0"/>
        <v>0</v>
      </c>
      <c r="I49" s="133"/>
      <c r="J49" s="12"/>
      <c r="K49" s="12"/>
      <c r="L49" s="12"/>
      <c r="M49" s="12"/>
      <c r="N49" s="12"/>
      <c r="O49" s="12"/>
      <c r="P49" s="12"/>
      <c r="Q49" s="12"/>
    </row>
    <row r="50" spans="2:17" ht="34.5" customHeight="1">
      <c r="B50" s="284"/>
      <c r="C50" s="120" t="s">
        <v>85</v>
      </c>
      <c r="D50" s="164">
        <f t="shared" si="2"/>
        <v>4400</v>
      </c>
      <c r="E50" s="174">
        <v>5500</v>
      </c>
      <c r="F50" s="33"/>
      <c r="G50" s="115"/>
      <c r="H50" s="190">
        <f t="shared" si="0"/>
        <v>0</v>
      </c>
      <c r="I50" s="133"/>
      <c r="J50" s="12"/>
      <c r="K50" s="12"/>
      <c r="L50" s="12"/>
      <c r="M50" s="12"/>
      <c r="N50" s="12"/>
      <c r="O50" s="12"/>
      <c r="P50" s="12"/>
      <c r="Q50" s="12"/>
    </row>
    <row r="51" spans="2:17" ht="6" customHeight="1">
      <c r="B51" s="37"/>
      <c r="C51" s="119"/>
      <c r="D51" s="157"/>
      <c r="E51" s="177"/>
      <c r="F51" s="33"/>
      <c r="G51" s="110"/>
      <c r="H51" s="190"/>
      <c r="I51" s="133"/>
      <c r="J51" s="12"/>
      <c r="K51" s="12"/>
      <c r="L51" s="12"/>
      <c r="M51" s="12"/>
      <c r="N51" s="12"/>
      <c r="O51" s="12"/>
      <c r="P51" s="12"/>
      <c r="Q51" s="12"/>
    </row>
    <row r="52" spans="2:17" ht="21.75" customHeight="1">
      <c r="B52" s="284" t="s">
        <v>37</v>
      </c>
      <c r="C52" s="118" t="s">
        <v>73</v>
      </c>
      <c r="D52" s="164">
        <f>E52*0.8</f>
        <v>19920</v>
      </c>
      <c r="E52" s="174">
        <v>24900</v>
      </c>
      <c r="F52" s="33"/>
      <c r="G52" s="115"/>
      <c r="H52" s="190">
        <f t="shared" si="0"/>
        <v>0</v>
      </c>
      <c r="I52" s="133"/>
      <c r="J52" s="12"/>
      <c r="K52" s="12"/>
      <c r="L52" s="12"/>
      <c r="M52" s="12"/>
      <c r="N52" s="12"/>
      <c r="O52" s="12"/>
      <c r="P52" s="12"/>
      <c r="Q52" s="12"/>
    </row>
    <row r="53" spans="2:17" ht="34.5" customHeight="1">
      <c r="B53" s="284"/>
      <c r="C53" s="129" t="s">
        <v>74</v>
      </c>
      <c r="D53" s="164">
        <f>E53*0.8</f>
        <v>19920</v>
      </c>
      <c r="E53" s="174">
        <v>24900</v>
      </c>
      <c r="F53" s="33"/>
      <c r="G53" s="115"/>
      <c r="H53" s="190">
        <f t="shared" si="0"/>
        <v>0</v>
      </c>
      <c r="I53" s="133"/>
      <c r="J53" s="12"/>
      <c r="K53" s="12"/>
      <c r="L53" s="12"/>
      <c r="M53" s="12"/>
      <c r="N53" s="12"/>
      <c r="O53" s="12"/>
      <c r="P53" s="12"/>
      <c r="Q53" s="12"/>
    </row>
    <row r="54" spans="2:17" ht="34.5" customHeight="1">
      <c r="B54" s="284"/>
      <c r="C54" s="182" t="s">
        <v>75</v>
      </c>
      <c r="D54" s="164">
        <f>E54*0.8</f>
        <v>19920</v>
      </c>
      <c r="E54" s="174">
        <v>24900</v>
      </c>
      <c r="F54" s="33"/>
      <c r="G54" s="115"/>
      <c r="H54" s="190">
        <f t="shared" si="0"/>
        <v>0</v>
      </c>
      <c r="I54" s="133"/>
      <c r="J54" s="12"/>
      <c r="K54" s="12"/>
      <c r="L54" s="12"/>
      <c r="M54" s="12"/>
      <c r="N54" s="12"/>
      <c r="O54" s="12"/>
      <c r="P54" s="12"/>
      <c r="Q54" s="12"/>
    </row>
    <row r="55" spans="2:17" ht="30" customHeight="1">
      <c r="B55" s="9"/>
      <c r="C55" s="142" t="s">
        <v>40</v>
      </c>
      <c r="D55" s="157"/>
      <c r="E55" s="177"/>
      <c r="F55" s="53" t="s">
        <v>4</v>
      </c>
      <c r="G55" s="109">
        <f>SUM(G45:G54)</f>
        <v>0</v>
      </c>
      <c r="H55" s="191"/>
      <c r="I55" s="133"/>
      <c r="J55" s="12"/>
      <c r="K55" s="12"/>
      <c r="L55" s="12"/>
      <c r="M55" s="12"/>
      <c r="N55" s="12"/>
      <c r="O55" s="12"/>
      <c r="P55" s="12"/>
      <c r="Q55" s="12"/>
    </row>
    <row r="56" spans="2:17" ht="21.75" customHeight="1">
      <c r="B56" s="303" t="s">
        <v>20</v>
      </c>
      <c r="C56" s="117" t="s">
        <v>180</v>
      </c>
      <c r="D56" s="164">
        <f>E56*0.8</f>
        <v>1920</v>
      </c>
      <c r="E56" s="174">
        <v>2400</v>
      </c>
      <c r="F56" s="31"/>
      <c r="G56" s="115"/>
      <c r="H56" s="190">
        <f t="shared" si="0"/>
        <v>0</v>
      </c>
      <c r="I56" s="133"/>
      <c r="J56" s="12"/>
      <c r="K56" s="12"/>
      <c r="L56" s="12"/>
      <c r="M56" s="12"/>
      <c r="N56" s="12"/>
      <c r="O56" s="12"/>
      <c r="P56" s="12"/>
      <c r="Q56" s="12"/>
    </row>
    <row r="57" spans="2:17" ht="21.75" customHeight="1">
      <c r="B57" s="303"/>
      <c r="C57" s="118" t="s">
        <v>181</v>
      </c>
      <c r="D57" s="164">
        <f>E57*0.8</f>
        <v>1920</v>
      </c>
      <c r="E57" s="174">
        <v>2400</v>
      </c>
      <c r="F57" s="33"/>
      <c r="G57" s="115"/>
      <c r="H57" s="190">
        <f t="shared" si="0"/>
        <v>0</v>
      </c>
      <c r="I57" s="133"/>
      <c r="J57" s="12"/>
      <c r="K57" s="12"/>
      <c r="L57" s="12"/>
      <c r="M57" s="12"/>
      <c r="N57" s="12"/>
      <c r="O57" s="12"/>
      <c r="P57" s="12"/>
      <c r="Q57" s="12"/>
    </row>
    <row r="58" spans="2:17" ht="21.75" customHeight="1">
      <c r="B58" s="303"/>
      <c r="C58" s="117" t="s">
        <v>76</v>
      </c>
      <c r="D58" s="164">
        <f>E58*0.8</f>
        <v>1440</v>
      </c>
      <c r="E58" s="174">
        <v>1800</v>
      </c>
      <c r="F58" s="33"/>
      <c r="G58" s="115"/>
      <c r="H58" s="190">
        <f t="shared" si="0"/>
        <v>0</v>
      </c>
      <c r="I58" s="133"/>
      <c r="J58" s="12"/>
      <c r="K58" s="12"/>
      <c r="L58" s="12"/>
      <c r="M58" s="12"/>
      <c r="N58" s="12"/>
      <c r="O58" s="12"/>
      <c r="P58" s="12"/>
      <c r="Q58" s="12"/>
    </row>
    <row r="59" spans="2:17" ht="6" customHeight="1">
      <c r="B59" s="37"/>
      <c r="C59" s="122"/>
      <c r="D59" s="157"/>
      <c r="E59" s="177"/>
      <c r="F59" s="33"/>
      <c r="G59" s="110"/>
      <c r="H59" s="190"/>
      <c r="I59" s="133"/>
      <c r="J59" s="12"/>
      <c r="K59" s="12"/>
      <c r="L59" s="12"/>
      <c r="M59" s="12"/>
      <c r="N59" s="12"/>
      <c r="O59" s="12"/>
      <c r="P59" s="12"/>
      <c r="Q59" s="12"/>
    </row>
    <row r="60" spans="2:17" ht="21.75" customHeight="1">
      <c r="B60" s="303" t="s">
        <v>21</v>
      </c>
      <c r="C60" s="117" t="s">
        <v>77</v>
      </c>
      <c r="D60" s="164">
        <f aca="true" t="shared" si="3" ref="D60:D68">E60*0.8</f>
        <v>3120</v>
      </c>
      <c r="E60" s="174">
        <v>3900</v>
      </c>
      <c r="F60" s="33"/>
      <c r="G60" s="115"/>
      <c r="H60" s="190">
        <f t="shared" si="0"/>
        <v>0</v>
      </c>
      <c r="I60" s="133"/>
      <c r="J60" s="12"/>
      <c r="K60" s="12"/>
      <c r="L60" s="12"/>
      <c r="M60" s="12"/>
      <c r="N60" s="12"/>
      <c r="O60" s="12"/>
      <c r="P60" s="12"/>
      <c r="Q60" s="12"/>
    </row>
    <row r="61" spans="2:17" ht="34.5" customHeight="1">
      <c r="B61" s="303"/>
      <c r="C61" s="132" t="s">
        <v>78</v>
      </c>
      <c r="D61" s="164">
        <f t="shared" si="3"/>
        <v>1520</v>
      </c>
      <c r="E61" s="174">
        <v>1900</v>
      </c>
      <c r="F61" s="33"/>
      <c r="G61" s="115"/>
      <c r="H61" s="190">
        <f t="shared" si="0"/>
        <v>0</v>
      </c>
      <c r="I61" s="133"/>
      <c r="J61" s="12"/>
      <c r="K61" s="12"/>
      <c r="L61" s="12"/>
      <c r="M61" s="12"/>
      <c r="N61" s="12"/>
      <c r="O61" s="12"/>
      <c r="P61" s="12"/>
      <c r="Q61" s="12"/>
    </row>
    <row r="62" spans="2:17" ht="34.5" customHeight="1">
      <c r="B62" s="303"/>
      <c r="C62" s="123" t="s">
        <v>79</v>
      </c>
      <c r="D62" s="164">
        <f t="shared" si="3"/>
        <v>2560</v>
      </c>
      <c r="E62" s="174">
        <v>3200</v>
      </c>
      <c r="F62" s="33"/>
      <c r="G62" s="115"/>
      <c r="H62" s="190">
        <f t="shared" si="0"/>
        <v>0</v>
      </c>
      <c r="I62" s="133"/>
      <c r="J62" s="12"/>
      <c r="K62" s="12"/>
      <c r="L62" s="12"/>
      <c r="M62" s="12"/>
      <c r="N62" s="12"/>
      <c r="O62" s="12"/>
      <c r="P62" s="12"/>
      <c r="Q62" s="12"/>
    </row>
    <row r="63" spans="2:17" ht="34.5" customHeight="1">
      <c r="B63" s="303"/>
      <c r="C63" s="121" t="s">
        <v>80</v>
      </c>
      <c r="D63" s="164">
        <f>E63*0.8</f>
        <v>7120</v>
      </c>
      <c r="E63" s="174">
        <v>8900</v>
      </c>
      <c r="F63" s="33"/>
      <c r="G63" s="115"/>
      <c r="H63" s="190">
        <f t="shared" si="0"/>
        <v>0</v>
      </c>
      <c r="I63" s="133"/>
      <c r="J63" s="12"/>
      <c r="K63" s="12"/>
      <c r="L63" s="12"/>
      <c r="M63" s="12"/>
      <c r="N63" s="12"/>
      <c r="O63" s="12"/>
      <c r="P63" s="12"/>
      <c r="Q63" s="12"/>
    </row>
    <row r="64" spans="2:17" ht="6" customHeight="1">
      <c r="B64" s="37"/>
      <c r="C64" s="48"/>
      <c r="D64" s="157">
        <f t="shared" si="3"/>
        <v>0</v>
      </c>
      <c r="E64" s="177"/>
      <c r="F64" s="33"/>
      <c r="G64" s="110"/>
      <c r="H64" s="190"/>
      <c r="I64" s="133"/>
      <c r="J64" s="12"/>
      <c r="K64" s="12"/>
      <c r="L64" s="12"/>
      <c r="M64" s="12"/>
      <c r="N64" s="12"/>
      <c r="O64" s="12"/>
      <c r="P64" s="12"/>
      <c r="Q64" s="12"/>
    </row>
    <row r="65" spans="2:17" ht="21.75" customHeight="1">
      <c r="B65" s="303" t="s">
        <v>22</v>
      </c>
      <c r="C65" s="124" t="s">
        <v>81</v>
      </c>
      <c r="D65" s="164">
        <f t="shared" si="3"/>
        <v>2320</v>
      </c>
      <c r="E65" s="174">
        <v>2900</v>
      </c>
      <c r="F65" s="33"/>
      <c r="G65" s="115"/>
      <c r="H65" s="190">
        <f t="shared" si="0"/>
        <v>0</v>
      </c>
      <c r="I65" s="133"/>
      <c r="J65" s="12"/>
      <c r="K65" s="12"/>
      <c r="L65" s="12"/>
      <c r="M65" s="12"/>
      <c r="N65" s="12"/>
      <c r="O65" s="12"/>
      <c r="P65" s="12"/>
      <c r="Q65" s="12"/>
    </row>
    <row r="66" spans="2:17" ht="21.75" customHeight="1">
      <c r="B66" s="303"/>
      <c r="C66" s="124" t="s">
        <v>82</v>
      </c>
      <c r="D66" s="164">
        <f t="shared" si="3"/>
        <v>3120</v>
      </c>
      <c r="E66" s="174">
        <v>3900</v>
      </c>
      <c r="F66" s="33"/>
      <c r="G66" s="115"/>
      <c r="H66" s="190">
        <f t="shared" si="0"/>
        <v>0</v>
      </c>
      <c r="I66" s="133"/>
      <c r="J66" s="12"/>
      <c r="K66" s="12"/>
      <c r="L66" s="12"/>
      <c r="M66" s="12"/>
      <c r="N66" s="12"/>
      <c r="O66" s="12"/>
      <c r="P66" s="12"/>
      <c r="Q66" s="12"/>
    </row>
    <row r="67" spans="2:17" ht="21.75" customHeight="1">
      <c r="B67" s="303"/>
      <c r="C67" s="126" t="s">
        <v>83</v>
      </c>
      <c r="D67" s="164">
        <f t="shared" si="3"/>
        <v>5200</v>
      </c>
      <c r="E67" s="174">
        <v>6500</v>
      </c>
      <c r="F67" s="33"/>
      <c r="G67" s="115"/>
      <c r="H67" s="190">
        <f t="shared" si="0"/>
        <v>0</v>
      </c>
      <c r="I67" s="133"/>
      <c r="J67" s="12"/>
      <c r="K67" s="12"/>
      <c r="L67" s="12"/>
      <c r="M67" s="12"/>
      <c r="N67" s="12"/>
      <c r="O67" s="12"/>
      <c r="P67" s="12"/>
      <c r="Q67" s="12"/>
    </row>
    <row r="68" spans="2:17" ht="34.5" customHeight="1">
      <c r="B68" s="303"/>
      <c r="C68" s="123" t="s">
        <v>84</v>
      </c>
      <c r="D68" s="164">
        <f t="shared" si="3"/>
        <v>1200</v>
      </c>
      <c r="E68" s="174">
        <v>1500</v>
      </c>
      <c r="F68" s="33"/>
      <c r="G68" s="115"/>
      <c r="H68" s="190">
        <f t="shared" si="0"/>
        <v>0</v>
      </c>
      <c r="I68" s="133"/>
      <c r="J68" s="12"/>
      <c r="K68" s="12"/>
      <c r="L68" s="12"/>
      <c r="M68" s="12"/>
      <c r="N68" s="12"/>
      <c r="O68" s="12"/>
      <c r="P68" s="12"/>
      <c r="Q68" s="12"/>
    </row>
    <row r="69" spans="2:17" ht="30" customHeight="1">
      <c r="B69" s="9"/>
      <c r="C69" s="142" t="s">
        <v>159</v>
      </c>
      <c r="D69" s="157"/>
      <c r="E69" s="177"/>
      <c r="F69" s="54"/>
      <c r="G69" s="111"/>
      <c r="H69" s="191"/>
      <c r="I69" s="133"/>
      <c r="J69" s="12"/>
      <c r="K69" s="12"/>
      <c r="L69" s="12"/>
      <c r="M69" s="12"/>
      <c r="N69" s="12"/>
      <c r="O69" s="12"/>
      <c r="P69" s="12"/>
      <c r="Q69" s="12"/>
    </row>
    <row r="70" spans="2:17" ht="34.5" customHeight="1">
      <c r="B70" s="284"/>
      <c r="C70" s="127" t="s">
        <v>88</v>
      </c>
      <c r="D70" s="164">
        <f aca="true" t="shared" si="4" ref="D70:D77">E70*0.8</f>
        <v>1200</v>
      </c>
      <c r="E70" s="174">
        <v>1500</v>
      </c>
      <c r="F70" s="32" t="s">
        <v>0</v>
      </c>
      <c r="G70" s="115"/>
      <c r="H70" s="190">
        <f t="shared" si="0"/>
        <v>0</v>
      </c>
      <c r="I70" s="133"/>
      <c r="J70" s="12"/>
      <c r="K70" s="12"/>
      <c r="L70" s="12"/>
      <c r="M70" s="12"/>
      <c r="N70" s="12"/>
      <c r="O70" s="12"/>
      <c r="P70" s="12"/>
      <c r="Q70" s="12"/>
    </row>
    <row r="71" spans="2:17" ht="34.5" customHeight="1">
      <c r="B71" s="284"/>
      <c r="C71" s="127" t="s">
        <v>86</v>
      </c>
      <c r="D71" s="164">
        <f t="shared" si="4"/>
        <v>1520</v>
      </c>
      <c r="E71" s="174">
        <v>1900</v>
      </c>
      <c r="F71" s="32" t="s">
        <v>0</v>
      </c>
      <c r="G71" s="115"/>
      <c r="H71" s="190">
        <f t="shared" si="0"/>
        <v>0</v>
      </c>
      <c r="I71" s="133"/>
      <c r="J71" s="12"/>
      <c r="K71" s="12"/>
      <c r="L71" s="12"/>
      <c r="M71" s="12"/>
      <c r="N71" s="12"/>
      <c r="O71" s="12"/>
      <c r="P71" s="12"/>
      <c r="Q71" s="12"/>
    </row>
    <row r="72" spans="2:17" ht="34.5" customHeight="1">
      <c r="B72" s="284"/>
      <c r="C72" s="127" t="s">
        <v>87</v>
      </c>
      <c r="D72" s="164">
        <f t="shared" si="4"/>
        <v>1520</v>
      </c>
      <c r="E72" s="174">
        <v>1900</v>
      </c>
      <c r="F72" s="32" t="s">
        <v>0</v>
      </c>
      <c r="G72" s="115"/>
      <c r="H72" s="190">
        <f t="shared" si="0"/>
        <v>0</v>
      </c>
      <c r="I72" s="133"/>
      <c r="J72" s="12"/>
      <c r="K72" s="12"/>
      <c r="L72" s="12"/>
      <c r="M72" s="12"/>
      <c r="N72" s="12"/>
      <c r="O72" s="12"/>
      <c r="P72" s="12"/>
      <c r="Q72" s="12"/>
    </row>
    <row r="73" spans="2:17" ht="21.75" customHeight="1">
      <c r="B73" s="284"/>
      <c r="C73" s="224" t="s">
        <v>182</v>
      </c>
      <c r="D73" s="164">
        <f t="shared" si="4"/>
        <v>560</v>
      </c>
      <c r="E73" s="174">
        <v>700</v>
      </c>
      <c r="F73" s="32" t="s">
        <v>0</v>
      </c>
      <c r="G73" s="115"/>
      <c r="H73" s="190">
        <f t="shared" si="0"/>
        <v>0</v>
      </c>
      <c r="I73" s="133"/>
      <c r="J73" s="12"/>
      <c r="K73" s="12"/>
      <c r="L73" s="12"/>
      <c r="M73" s="12"/>
      <c r="N73" s="12"/>
      <c r="O73" s="12"/>
      <c r="P73" s="12"/>
      <c r="Q73" s="12"/>
    </row>
    <row r="74" spans="2:17" ht="21.75" customHeight="1">
      <c r="B74" s="284"/>
      <c r="C74" s="224" t="s">
        <v>183</v>
      </c>
      <c r="D74" s="164">
        <f t="shared" si="4"/>
        <v>560</v>
      </c>
      <c r="E74" s="174">
        <v>700</v>
      </c>
      <c r="F74" s="32"/>
      <c r="G74" s="115"/>
      <c r="H74" s="190">
        <f t="shared" si="0"/>
        <v>0</v>
      </c>
      <c r="I74" s="133"/>
      <c r="J74" s="12"/>
      <c r="K74" s="12"/>
      <c r="L74" s="12"/>
      <c r="M74" s="12"/>
      <c r="N74" s="12"/>
      <c r="O74" s="12"/>
      <c r="P74" s="12"/>
      <c r="Q74" s="12"/>
    </row>
    <row r="75" spans="2:17" ht="21.75" customHeight="1">
      <c r="B75" s="284"/>
      <c r="C75" s="224" t="s">
        <v>184</v>
      </c>
      <c r="D75" s="164">
        <f t="shared" si="4"/>
        <v>560</v>
      </c>
      <c r="E75" s="174">
        <v>700</v>
      </c>
      <c r="F75" s="33"/>
      <c r="G75" s="115"/>
      <c r="H75" s="190">
        <f t="shared" si="0"/>
        <v>0</v>
      </c>
      <c r="I75" s="133"/>
      <c r="J75" s="12"/>
      <c r="K75" s="12"/>
      <c r="L75" s="12"/>
      <c r="M75" s="12"/>
      <c r="N75" s="12"/>
      <c r="O75" s="12"/>
      <c r="P75" s="12"/>
      <c r="Q75" s="12"/>
    </row>
    <row r="76" spans="2:17" ht="21.75" customHeight="1">
      <c r="B76" s="284"/>
      <c r="C76" s="224" t="s">
        <v>185</v>
      </c>
      <c r="D76" s="164">
        <f t="shared" si="4"/>
        <v>560</v>
      </c>
      <c r="E76" s="174">
        <v>700</v>
      </c>
      <c r="F76" s="33"/>
      <c r="G76" s="115"/>
      <c r="H76" s="190">
        <f t="shared" si="0"/>
        <v>0</v>
      </c>
      <c r="I76" s="133"/>
      <c r="J76" s="12"/>
      <c r="K76" s="12"/>
      <c r="L76" s="12"/>
      <c r="M76" s="12"/>
      <c r="N76" s="12"/>
      <c r="O76" s="12"/>
      <c r="P76" s="12"/>
      <c r="Q76" s="12"/>
    </row>
    <row r="77" spans="2:17" ht="21.75" customHeight="1" thickBot="1">
      <c r="B77" s="284"/>
      <c r="C77" s="224" t="s">
        <v>186</v>
      </c>
      <c r="D77" s="164">
        <f t="shared" si="4"/>
        <v>560</v>
      </c>
      <c r="E77" s="174">
        <v>700</v>
      </c>
      <c r="F77" s="34"/>
      <c r="G77" s="115"/>
      <c r="H77" s="190">
        <f t="shared" si="0"/>
        <v>0</v>
      </c>
      <c r="I77" s="133"/>
      <c r="J77" s="12"/>
      <c r="K77" s="12"/>
      <c r="L77" s="12"/>
      <c r="M77" s="12"/>
      <c r="N77" s="12"/>
      <c r="O77" s="12"/>
      <c r="P77" s="12"/>
      <c r="Q77" s="12"/>
    </row>
    <row r="78" spans="2:17" ht="30" customHeight="1">
      <c r="B78" s="9"/>
      <c r="C78" s="142" t="s">
        <v>117</v>
      </c>
      <c r="D78" s="157"/>
      <c r="E78" s="177"/>
      <c r="F78" s="223"/>
      <c r="G78" s="111"/>
      <c r="H78" s="191"/>
      <c r="I78" s="39"/>
      <c r="J78" s="12"/>
      <c r="K78" s="12"/>
      <c r="L78" s="12"/>
      <c r="M78" s="12"/>
      <c r="N78" s="12"/>
      <c r="O78" s="12"/>
      <c r="P78" s="12"/>
      <c r="Q78" s="12"/>
    </row>
    <row r="79" spans="2:17" ht="34.5" customHeight="1">
      <c r="B79" s="303" t="s">
        <v>96</v>
      </c>
      <c r="C79" s="123" t="s">
        <v>89</v>
      </c>
      <c r="D79" s="164">
        <f aca="true" t="shared" si="5" ref="D79:D95">E79*0.8</f>
        <v>3440</v>
      </c>
      <c r="E79" s="174">
        <v>4300</v>
      </c>
      <c r="F79" s="30"/>
      <c r="G79" s="115"/>
      <c r="H79" s="190">
        <f aca="true" t="shared" si="6" ref="H79:H116">G79*D79</f>
        <v>0</v>
      </c>
      <c r="I79" s="133"/>
      <c r="J79" s="12"/>
      <c r="K79" s="12"/>
      <c r="L79" s="12"/>
      <c r="M79" s="12"/>
      <c r="N79" s="12"/>
      <c r="O79" s="12"/>
      <c r="P79" s="12"/>
      <c r="Q79" s="12"/>
    </row>
    <row r="80" spans="2:17" ht="34.5" customHeight="1">
      <c r="B80" s="303"/>
      <c r="C80" s="132" t="s">
        <v>111</v>
      </c>
      <c r="D80" s="164">
        <f t="shared" si="5"/>
        <v>3120</v>
      </c>
      <c r="E80" s="174">
        <v>3900</v>
      </c>
      <c r="F80" s="30"/>
      <c r="G80" s="115"/>
      <c r="H80" s="190">
        <f t="shared" si="6"/>
        <v>0</v>
      </c>
      <c r="I80" s="133"/>
      <c r="J80" s="12"/>
      <c r="K80" s="12"/>
      <c r="L80" s="12"/>
      <c r="M80" s="12"/>
      <c r="N80" s="12"/>
      <c r="O80" s="12"/>
      <c r="P80" s="12"/>
      <c r="Q80" s="12"/>
    </row>
    <row r="81" spans="2:17" ht="34.5" customHeight="1">
      <c r="B81" s="303"/>
      <c r="C81" s="123" t="s">
        <v>112</v>
      </c>
      <c r="D81" s="164">
        <f t="shared" si="5"/>
        <v>3120</v>
      </c>
      <c r="E81" s="174">
        <v>3900</v>
      </c>
      <c r="F81" s="30"/>
      <c r="G81" s="115"/>
      <c r="H81" s="190">
        <f t="shared" si="6"/>
        <v>0</v>
      </c>
      <c r="I81" s="133"/>
      <c r="J81" s="12"/>
      <c r="K81" s="12"/>
      <c r="L81" s="12"/>
      <c r="M81" s="12"/>
      <c r="N81" s="12"/>
      <c r="O81" s="12"/>
      <c r="P81" s="12"/>
      <c r="Q81" s="12"/>
    </row>
    <row r="82" spans="2:17" ht="34.5" customHeight="1">
      <c r="B82" s="303"/>
      <c r="C82" s="123" t="s">
        <v>119</v>
      </c>
      <c r="D82" s="164">
        <f t="shared" si="5"/>
        <v>960</v>
      </c>
      <c r="E82" s="174">
        <v>1200</v>
      </c>
      <c r="F82" s="30"/>
      <c r="G82" s="115"/>
      <c r="H82" s="190">
        <f t="shared" si="6"/>
        <v>0</v>
      </c>
      <c r="I82" s="133"/>
      <c r="J82" s="12"/>
      <c r="K82" s="12"/>
      <c r="L82" s="12"/>
      <c r="M82" s="12"/>
      <c r="N82" s="12"/>
      <c r="O82" s="12"/>
      <c r="P82" s="12"/>
      <c r="Q82" s="12"/>
    </row>
    <row r="83" spans="2:17" ht="34.5" customHeight="1">
      <c r="B83" s="303"/>
      <c r="C83" s="132" t="s">
        <v>118</v>
      </c>
      <c r="D83" s="164">
        <f t="shared" si="5"/>
        <v>960</v>
      </c>
      <c r="E83" s="174">
        <v>1200</v>
      </c>
      <c r="F83" s="30"/>
      <c r="G83" s="115"/>
      <c r="H83" s="190">
        <f t="shared" si="6"/>
        <v>0</v>
      </c>
      <c r="I83" s="133"/>
      <c r="J83" s="12"/>
      <c r="K83" s="12"/>
      <c r="L83" s="12"/>
      <c r="M83" s="12"/>
      <c r="N83" s="12"/>
      <c r="O83" s="12"/>
      <c r="P83" s="12"/>
      <c r="Q83" s="12"/>
    </row>
    <row r="84" spans="2:17" ht="21.75" customHeight="1">
      <c r="B84" s="303"/>
      <c r="C84" s="123" t="s">
        <v>97</v>
      </c>
      <c r="D84" s="164">
        <f t="shared" si="5"/>
        <v>960</v>
      </c>
      <c r="E84" s="174">
        <v>1200</v>
      </c>
      <c r="F84" s="30"/>
      <c r="G84" s="115"/>
      <c r="H84" s="190">
        <f t="shared" si="6"/>
        <v>0</v>
      </c>
      <c r="I84" s="133"/>
      <c r="J84" s="12"/>
      <c r="K84" s="12"/>
      <c r="L84" s="12"/>
      <c r="M84" s="12"/>
      <c r="N84" s="12"/>
      <c r="O84" s="12"/>
      <c r="P84" s="12"/>
      <c r="Q84" s="12"/>
    </row>
    <row r="85" spans="2:17" ht="34.5" customHeight="1">
      <c r="B85" s="303"/>
      <c r="C85" s="123" t="s">
        <v>26</v>
      </c>
      <c r="D85" s="164">
        <f t="shared" si="5"/>
        <v>240</v>
      </c>
      <c r="E85" s="174">
        <v>300</v>
      </c>
      <c r="F85" s="30"/>
      <c r="G85" s="115"/>
      <c r="H85" s="190">
        <f t="shared" si="6"/>
        <v>0</v>
      </c>
      <c r="I85" s="133"/>
      <c r="J85" s="12"/>
      <c r="K85" s="12"/>
      <c r="L85" s="12"/>
      <c r="M85" s="12"/>
      <c r="N85" s="12"/>
      <c r="O85" s="12"/>
      <c r="P85" s="12"/>
      <c r="Q85" s="12"/>
    </row>
    <row r="86" spans="2:17" ht="25.5" customHeight="1">
      <c r="B86" s="303"/>
      <c r="C86" s="123" t="s">
        <v>90</v>
      </c>
      <c r="D86" s="164">
        <f t="shared" si="5"/>
        <v>960</v>
      </c>
      <c r="E86" s="174">
        <v>1200</v>
      </c>
      <c r="F86" s="30"/>
      <c r="G86" s="115"/>
      <c r="H86" s="190">
        <f t="shared" si="6"/>
        <v>0</v>
      </c>
      <c r="I86" s="133"/>
      <c r="J86" s="12"/>
      <c r="K86" s="12"/>
      <c r="L86" s="12"/>
      <c r="M86" s="12"/>
      <c r="N86" s="12"/>
      <c r="O86" s="12"/>
      <c r="P86" s="12"/>
      <c r="Q86" s="12"/>
    </row>
    <row r="87" spans="2:17" ht="25.5" customHeight="1">
      <c r="B87" s="303"/>
      <c r="C87" s="123" t="s">
        <v>91</v>
      </c>
      <c r="D87" s="164">
        <f t="shared" si="5"/>
        <v>960</v>
      </c>
      <c r="E87" s="174">
        <v>1200</v>
      </c>
      <c r="F87" s="30"/>
      <c r="G87" s="115"/>
      <c r="H87" s="190">
        <f t="shared" si="6"/>
        <v>0</v>
      </c>
      <c r="I87" s="133"/>
      <c r="J87" s="12"/>
      <c r="K87" s="12"/>
      <c r="L87" s="12"/>
      <c r="M87" s="12"/>
      <c r="N87" s="12"/>
      <c r="O87" s="12"/>
      <c r="P87" s="12"/>
      <c r="Q87" s="12"/>
    </row>
    <row r="88" spans="2:17" ht="21.75" customHeight="1">
      <c r="B88" s="303"/>
      <c r="C88" s="123" t="s">
        <v>95</v>
      </c>
      <c r="D88" s="164">
        <f t="shared" si="5"/>
        <v>1760</v>
      </c>
      <c r="E88" s="174">
        <v>2200</v>
      </c>
      <c r="F88" s="30"/>
      <c r="G88" s="115"/>
      <c r="H88" s="190">
        <f t="shared" si="6"/>
        <v>0</v>
      </c>
      <c r="I88" s="133"/>
      <c r="J88" s="12"/>
      <c r="K88" s="12"/>
      <c r="L88" s="12"/>
      <c r="M88" s="12"/>
      <c r="N88" s="12"/>
      <c r="O88" s="12"/>
      <c r="P88" s="12"/>
      <c r="Q88" s="12"/>
    </row>
    <row r="89" spans="2:17" ht="21.75" customHeight="1">
      <c r="B89" s="303"/>
      <c r="C89" s="125" t="s">
        <v>93</v>
      </c>
      <c r="D89" s="164">
        <f t="shared" si="5"/>
        <v>480</v>
      </c>
      <c r="E89" s="174">
        <v>600</v>
      </c>
      <c r="F89" s="30"/>
      <c r="G89" s="115"/>
      <c r="H89" s="190">
        <f t="shared" si="6"/>
        <v>0</v>
      </c>
      <c r="I89" s="133"/>
      <c r="J89" s="12"/>
      <c r="K89" s="12"/>
      <c r="L89" s="12"/>
      <c r="M89" s="12"/>
      <c r="N89" s="12"/>
      <c r="O89" s="12"/>
      <c r="P89" s="12"/>
      <c r="Q89" s="12"/>
    </row>
    <row r="90" spans="2:17" ht="35.25" customHeight="1">
      <c r="B90" s="303"/>
      <c r="C90" s="131" t="s">
        <v>92</v>
      </c>
      <c r="D90" s="164">
        <f t="shared" si="5"/>
        <v>480</v>
      </c>
      <c r="E90" s="174">
        <v>600</v>
      </c>
      <c r="F90" s="30"/>
      <c r="G90" s="115"/>
      <c r="H90" s="190">
        <f t="shared" si="6"/>
        <v>0</v>
      </c>
      <c r="I90" s="133"/>
      <c r="J90" s="12"/>
      <c r="K90" s="12"/>
      <c r="L90" s="12"/>
      <c r="M90" s="12"/>
      <c r="N90" s="12"/>
      <c r="O90" s="12"/>
      <c r="P90" s="12"/>
      <c r="Q90" s="12"/>
    </row>
    <row r="91" spans="2:17" ht="21.75" customHeight="1">
      <c r="B91" s="303"/>
      <c r="C91" s="125" t="s">
        <v>94</v>
      </c>
      <c r="D91" s="164">
        <f t="shared" si="5"/>
        <v>480</v>
      </c>
      <c r="E91" s="174">
        <v>600</v>
      </c>
      <c r="F91" s="30"/>
      <c r="G91" s="115"/>
      <c r="H91" s="190">
        <f t="shared" si="6"/>
        <v>0</v>
      </c>
      <c r="I91" s="133"/>
      <c r="J91" s="12"/>
      <c r="K91" s="12"/>
      <c r="L91" s="12"/>
      <c r="M91" s="12"/>
      <c r="N91" s="12"/>
      <c r="O91" s="12"/>
      <c r="P91" s="12"/>
      <c r="Q91" s="12"/>
    </row>
    <row r="92" spans="2:17" ht="21.75" customHeight="1">
      <c r="B92" s="303"/>
      <c r="C92" s="125" t="s">
        <v>100</v>
      </c>
      <c r="D92" s="164">
        <f t="shared" si="5"/>
        <v>480</v>
      </c>
      <c r="E92" s="174">
        <v>600</v>
      </c>
      <c r="F92" s="30"/>
      <c r="G92" s="115"/>
      <c r="H92" s="190">
        <f t="shared" si="6"/>
        <v>0</v>
      </c>
      <c r="I92" s="133"/>
      <c r="J92" s="12"/>
      <c r="K92" s="12"/>
      <c r="L92" s="12"/>
      <c r="M92" s="12"/>
      <c r="N92" s="12"/>
      <c r="O92" s="12"/>
      <c r="P92" s="12"/>
      <c r="Q92" s="12"/>
    </row>
    <row r="93" spans="2:17" ht="34.5" customHeight="1">
      <c r="B93" s="303"/>
      <c r="C93" s="123" t="s">
        <v>101</v>
      </c>
      <c r="D93" s="164">
        <f t="shared" si="5"/>
        <v>720</v>
      </c>
      <c r="E93" s="174">
        <v>900</v>
      </c>
      <c r="F93" s="30"/>
      <c r="G93" s="115"/>
      <c r="H93" s="190">
        <f t="shared" si="6"/>
        <v>0</v>
      </c>
      <c r="I93" s="133"/>
      <c r="J93" s="12"/>
      <c r="K93" s="12"/>
      <c r="L93" s="12"/>
      <c r="M93" s="12"/>
      <c r="N93" s="12"/>
      <c r="O93" s="12"/>
      <c r="P93" s="12"/>
      <c r="Q93" s="12"/>
    </row>
    <row r="94" spans="2:17" ht="34.5" customHeight="1">
      <c r="B94" s="303"/>
      <c r="C94" s="123" t="s">
        <v>116</v>
      </c>
      <c r="D94" s="164">
        <f t="shared" si="5"/>
        <v>240</v>
      </c>
      <c r="E94" s="174">
        <v>300</v>
      </c>
      <c r="F94" s="30"/>
      <c r="G94" s="115"/>
      <c r="H94" s="190">
        <f t="shared" si="6"/>
        <v>0</v>
      </c>
      <c r="I94" s="133"/>
      <c r="J94" s="12"/>
      <c r="K94" s="12"/>
      <c r="L94" s="12"/>
      <c r="M94" s="12"/>
      <c r="N94" s="12"/>
      <c r="O94" s="12"/>
      <c r="P94" s="12"/>
      <c r="Q94" s="12"/>
    </row>
    <row r="95" spans="2:17" ht="21.75" customHeight="1">
      <c r="B95" s="303"/>
      <c r="C95" s="123" t="s">
        <v>102</v>
      </c>
      <c r="D95" s="164">
        <f t="shared" si="5"/>
        <v>240</v>
      </c>
      <c r="E95" s="174">
        <v>300</v>
      </c>
      <c r="F95" s="30"/>
      <c r="G95" s="115"/>
      <c r="H95" s="190">
        <f t="shared" si="6"/>
        <v>0</v>
      </c>
      <c r="I95" s="133"/>
      <c r="J95" s="12"/>
      <c r="K95" s="12"/>
      <c r="L95" s="12"/>
      <c r="M95" s="12"/>
      <c r="N95" s="12"/>
      <c r="O95" s="12"/>
      <c r="P95" s="12"/>
      <c r="Q95" s="12"/>
    </row>
    <row r="96" spans="2:17" ht="6" customHeight="1">
      <c r="B96" s="37"/>
      <c r="C96" s="128"/>
      <c r="D96" s="157"/>
      <c r="E96" s="177"/>
      <c r="F96" s="33"/>
      <c r="G96" s="110"/>
      <c r="H96" s="190"/>
      <c r="I96" s="133"/>
      <c r="J96" s="12"/>
      <c r="K96" s="12"/>
      <c r="L96" s="12"/>
      <c r="M96" s="12"/>
      <c r="N96" s="12"/>
      <c r="O96" s="12"/>
      <c r="P96" s="12"/>
      <c r="Q96" s="12"/>
    </row>
    <row r="97" spans="2:17" ht="21.75" customHeight="1">
      <c r="B97" s="303" t="s">
        <v>110</v>
      </c>
      <c r="C97" s="125" t="s">
        <v>98</v>
      </c>
      <c r="D97" s="164">
        <f aca="true" t="shared" si="7" ref="D97:D106">E97*0.8</f>
        <v>720</v>
      </c>
      <c r="E97" s="174">
        <v>900</v>
      </c>
      <c r="F97" s="30"/>
      <c r="G97" s="115"/>
      <c r="H97" s="190">
        <f t="shared" si="6"/>
        <v>0</v>
      </c>
      <c r="I97" s="133"/>
      <c r="J97" s="12"/>
      <c r="K97" s="12"/>
      <c r="L97" s="12"/>
      <c r="M97" s="12"/>
      <c r="N97" s="12"/>
      <c r="O97" s="12"/>
      <c r="P97" s="12"/>
      <c r="Q97" s="12"/>
    </row>
    <row r="98" spans="2:17" ht="34.5" customHeight="1">
      <c r="B98" s="303"/>
      <c r="C98" s="123" t="s">
        <v>99</v>
      </c>
      <c r="D98" s="164">
        <f t="shared" si="7"/>
        <v>80</v>
      </c>
      <c r="E98" s="174">
        <v>100</v>
      </c>
      <c r="F98" s="30"/>
      <c r="G98" s="115"/>
      <c r="H98" s="190">
        <f t="shared" si="6"/>
        <v>0</v>
      </c>
      <c r="I98" s="133"/>
      <c r="J98" s="12"/>
      <c r="K98" s="12"/>
      <c r="L98" s="12"/>
      <c r="M98" s="12"/>
      <c r="N98" s="12"/>
      <c r="O98" s="12"/>
      <c r="P98" s="12"/>
      <c r="Q98" s="12"/>
    </row>
    <row r="99" spans="2:17" ht="34.5" customHeight="1">
      <c r="B99" s="303"/>
      <c r="C99" s="123" t="s">
        <v>103</v>
      </c>
      <c r="D99" s="164">
        <f t="shared" si="7"/>
        <v>80</v>
      </c>
      <c r="E99" s="174">
        <v>100</v>
      </c>
      <c r="F99" s="30"/>
      <c r="G99" s="115"/>
      <c r="H99" s="190">
        <f t="shared" si="6"/>
        <v>0</v>
      </c>
      <c r="I99" s="133"/>
      <c r="J99" s="12"/>
      <c r="K99" s="12"/>
      <c r="L99" s="12"/>
      <c r="M99" s="12"/>
      <c r="N99" s="12"/>
      <c r="O99" s="12"/>
      <c r="P99" s="12"/>
      <c r="Q99" s="12"/>
    </row>
    <row r="100" spans="2:17" ht="34.5" customHeight="1">
      <c r="B100" s="303"/>
      <c r="C100" s="123" t="s">
        <v>104</v>
      </c>
      <c r="D100" s="164">
        <f t="shared" si="7"/>
        <v>80</v>
      </c>
      <c r="E100" s="174">
        <v>100</v>
      </c>
      <c r="F100" s="30"/>
      <c r="G100" s="115"/>
      <c r="H100" s="190">
        <f t="shared" si="6"/>
        <v>0</v>
      </c>
      <c r="I100" s="133"/>
      <c r="J100" s="12"/>
      <c r="K100" s="12"/>
      <c r="L100" s="12"/>
      <c r="M100" s="12"/>
      <c r="N100" s="12"/>
      <c r="O100" s="12"/>
      <c r="P100" s="12"/>
      <c r="Q100" s="12"/>
    </row>
    <row r="101" spans="2:17" ht="34.5" customHeight="1">
      <c r="B101" s="303"/>
      <c r="C101" s="123" t="s">
        <v>107</v>
      </c>
      <c r="D101" s="164">
        <f t="shared" si="7"/>
        <v>80</v>
      </c>
      <c r="E101" s="174">
        <v>100</v>
      </c>
      <c r="F101" s="30"/>
      <c r="G101" s="115"/>
      <c r="H101" s="190">
        <f t="shared" si="6"/>
        <v>0</v>
      </c>
      <c r="I101" s="133"/>
      <c r="J101" s="12"/>
      <c r="K101" s="12"/>
      <c r="L101" s="12"/>
      <c r="M101" s="12"/>
      <c r="N101" s="12"/>
      <c r="O101" s="12"/>
      <c r="P101" s="12"/>
      <c r="Q101" s="12"/>
    </row>
    <row r="102" spans="2:17" ht="21.75" customHeight="1">
      <c r="B102" s="303"/>
      <c r="C102" s="123" t="s">
        <v>105</v>
      </c>
      <c r="D102" s="164">
        <f t="shared" si="7"/>
        <v>480</v>
      </c>
      <c r="E102" s="174">
        <v>600</v>
      </c>
      <c r="F102" s="30"/>
      <c r="G102" s="115"/>
      <c r="H102" s="190">
        <f t="shared" si="6"/>
        <v>0</v>
      </c>
      <c r="I102" s="133"/>
      <c r="J102" s="12"/>
      <c r="K102" s="12"/>
      <c r="L102" s="12"/>
      <c r="M102" s="12"/>
      <c r="N102" s="12"/>
      <c r="O102" s="12"/>
      <c r="P102" s="12"/>
      <c r="Q102" s="12"/>
    </row>
    <row r="103" spans="2:17" ht="21.75" customHeight="1">
      <c r="B103" s="303"/>
      <c r="C103" s="123" t="s">
        <v>106</v>
      </c>
      <c r="D103" s="164">
        <f t="shared" si="7"/>
        <v>480</v>
      </c>
      <c r="E103" s="174">
        <v>600</v>
      </c>
      <c r="F103" s="30"/>
      <c r="G103" s="115"/>
      <c r="H103" s="190">
        <f t="shared" si="6"/>
        <v>0</v>
      </c>
      <c r="I103" s="133"/>
      <c r="J103" s="12"/>
      <c r="K103" s="12"/>
      <c r="L103" s="12"/>
      <c r="M103" s="12"/>
      <c r="N103" s="12"/>
      <c r="O103" s="12"/>
      <c r="P103" s="12"/>
      <c r="Q103" s="12"/>
    </row>
    <row r="104" spans="2:17" ht="34.5" customHeight="1">
      <c r="B104" s="303"/>
      <c r="C104" s="123" t="s">
        <v>108</v>
      </c>
      <c r="D104" s="164">
        <f t="shared" si="7"/>
        <v>480</v>
      </c>
      <c r="E104" s="174">
        <v>600</v>
      </c>
      <c r="F104" s="30"/>
      <c r="G104" s="115"/>
      <c r="H104" s="190">
        <f t="shared" si="6"/>
        <v>0</v>
      </c>
      <c r="I104" s="133"/>
      <c r="J104" s="12"/>
      <c r="K104" s="12"/>
      <c r="L104" s="12"/>
      <c r="M104" s="12"/>
      <c r="N104" s="12"/>
      <c r="O104" s="12"/>
      <c r="P104" s="12"/>
      <c r="Q104" s="12"/>
    </row>
    <row r="105" spans="2:17" ht="21.75" customHeight="1">
      <c r="B105" s="303"/>
      <c r="C105" s="125" t="s">
        <v>120</v>
      </c>
      <c r="D105" s="164">
        <f t="shared" si="7"/>
        <v>720</v>
      </c>
      <c r="E105" s="174">
        <v>900</v>
      </c>
      <c r="F105" s="30"/>
      <c r="G105" s="115"/>
      <c r="H105" s="190">
        <f t="shared" si="6"/>
        <v>0</v>
      </c>
      <c r="I105" s="133"/>
      <c r="J105" s="12"/>
      <c r="K105" s="12"/>
      <c r="L105" s="12"/>
      <c r="M105" s="12"/>
      <c r="N105" s="12"/>
      <c r="O105" s="12"/>
      <c r="P105" s="12"/>
      <c r="Q105" s="12"/>
    </row>
    <row r="106" spans="2:17" ht="21.75" customHeight="1">
      <c r="B106" s="303"/>
      <c r="C106" s="125" t="s">
        <v>109</v>
      </c>
      <c r="D106" s="164">
        <f t="shared" si="7"/>
        <v>720</v>
      </c>
      <c r="E106" s="174">
        <v>900</v>
      </c>
      <c r="F106" s="30"/>
      <c r="G106" s="115"/>
      <c r="H106" s="190">
        <f t="shared" si="6"/>
        <v>0</v>
      </c>
      <c r="I106" s="133"/>
      <c r="J106" s="12"/>
      <c r="K106" s="12"/>
      <c r="L106" s="12"/>
      <c r="M106" s="12"/>
      <c r="N106" s="12"/>
      <c r="O106" s="12"/>
      <c r="P106" s="12"/>
      <c r="Q106" s="12"/>
    </row>
    <row r="107" spans="2:17" ht="6" customHeight="1">
      <c r="B107" s="37"/>
      <c r="C107" s="128"/>
      <c r="D107" s="157"/>
      <c r="E107" s="177"/>
      <c r="F107" s="33"/>
      <c r="G107" s="110"/>
      <c r="H107" s="190"/>
      <c r="I107" s="133"/>
      <c r="J107" s="12"/>
      <c r="K107" s="12"/>
      <c r="L107" s="12"/>
      <c r="M107" s="12"/>
      <c r="N107" s="12"/>
      <c r="O107" s="12"/>
      <c r="P107" s="12"/>
      <c r="Q107" s="12"/>
    </row>
    <row r="108" spans="2:17" ht="21.75" customHeight="1">
      <c r="B108" s="37"/>
      <c r="C108" s="123" t="s">
        <v>126</v>
      </c>
      <c r="D108" s="164">
        <f aca="true" t="shared" si="8" ref="D108:D116">E108*0.8</f>
        <v>480</v>
      </c>
      <c r="E108" s="174">
        <v>600</v>
      </c>
      <c r="F108" s="30"/>
      <c r="G108" s="115"/>
      <c r="H108" s="190">
        <f t="shared" si="6"/>
        <v>0</v>
      </c>
      <c r="I108" s="133"/>
      <c r="J108" s="12"/>
      <c r="K108" s="12"/>
      <c r="L108" s="12"/>
      <c r="M108" s="12"/>
      <c r="N108" s="12"/>
      <c r="O108" s="12"/>
      <c r="P108" s="12"/>
      <c r="Q108" s="12"/>
    </row>
    <row r="109" spans="2:17" ht="21.75" customHeight="1">
      <c r="B109" s="303" t="s">
        <v>115</v>
      </c>
      <c r="C109" s="123" t="s">
        <v>127</v>
      </c>
      <c r="D109" s="164">
        <f t="shared" si="8"/>
        <v>480</v>
      </c>
      <c r="E109" s="174">
        <v>600</v>
      </c>
      <c r="F109" s="30"/>
      <c r="G109" s="115"/>
      <c r="H109" s="190">
        <f t="shared" si="6"/>
        <v>0</v>
      </c>
      <c r="I109" s="133"/>
      <c r="J109" s="12"/>
      <c r="K109" s="12"/>
      <c r="L109" s="12"/>
      <c r="M109" s="12"/>
      <c r="N109" s="12"/>
      <c r="O109" s="12"/>
      <c r="P109" s="12"/>
      <c r="Q109" s="12"/>
    </row>
    <row r="110" spans="2:17" ht="34.5" customHeight="1">
      <c r="B110" s="303"/>
      <c r="C110" s="123" t="s">
        <v>114</v>
      </c>
      <c r="D110" s="164">
        <f t="shared" si="8"/>
        <v>480</v>
      </c>
      <c r="E110" s="174">
        <v>600</v>
      </c>
      <c r="F110" s="30"/>
      <c r="G110" s="115"/>
      <c r="H110" s="190">
        <f t="shared" si="6"/>
        <v>0</v>
      </c>
      <c r="I110" s="133"/>
      <c r="J110" s="12"/>
      <c r="K110" s="12"/>
      <c r="L110" s="12"/>
      <c r="M110" s="12"/>
      <c r="N110" s="12"/>
      <c r="O110" s="12"/>
      <c r="P110" s="12"/>
      <c r="Q110" s="12"/>
    </row>
    <row r="111" spans="2:17" ht="21.75" customHeight="1">
      <c r="B111" s="303"/>
      <c r="C111" s="123" t="s">
        <v>113</v>
      </c>
      <c r="D111" s="164">
        <f t="shared" si="8"/>
        <v>2240</v>
      </c>
      <c r="E111" s="174">
        <v>2800</v>
      </c>
      <c r="F111" s="30"/>
      <c r="G111" s="115"/>
      <c r="H111" s="190">
        <f t="shared" si="6"/>
        <v>0</v>
      </c>
      <c r="I111" s="133"/>
      <c r="J111" s="12"/>
      <c r="K111" s="12"/>
      <c r="L111" s="12"/>
      <c r="M111" s="12"/>
      <c r="N111" s="12"/>
      <c r="O111" s="12"/>
      <c r="P111" s="12"/>
      <c r="Q111" s="12"/>
    </row>
    <row r="112" spans="2:17" ht="34.5" customHeight="1">
      <c r="B112" s="303"/>
      <c r="C112" s="123" t="s">
        <v>121</v>
      </c>
      <c r="D112" s="164">
        <f t="shared" si="8"/>
        <v>2240</v>
      </c>
      <c r="E112" s="174">
        <v>2800</v>
      </c>
      <c r="F112" s="30"/>
      <c r="G112" s="115"/>
      <c r="H112" s="190">
        <f t="shared" si="6"/>
        <v>0</v>
      </c>
      <c r="I112" s="133"/>
      <c r="J112" s="12"/>
      <c r="K112" s="12"/>
      <c r="L112" s="12"/>
      <c r="M112" s="12"/>
      <c r="N112" s="12"/>
      <c r="O112" s="12"/>
      <c r="P112" s="12"/>
      <c r="Q112" s="12"/>
    </row>
    <row r="113" spans="2:17" ht="34.5" customHeight="1">
      <c r="B113" s="303"/>
      <c r="C113" s="123" t="s">
        <v>122</v>
      </c>
      <c r="D113" s="164">
        <f t="shared" si="8"/>
        <v>2240</v>
      </c>
      <c r="E113" s="174">
        <v>2800</v>
      </c>
      <c r="F113" s="30"/>
      <c r="G113" s="115"/>
      <c r="H113" s="190">
        <f t="shared" si="6"/>
        <v>0</v>
      </c>
      <c r="I113" s="133"/>
      <c r="J113" s="12"/>
      <c r="K113" s="12"/>
      <c r="L113" s="12"/>
      <c r="M113" s="12"/>
      <c r="N113" s="12"/>
      <c r="O113" s="12"/>
      <c r="P113" s="12"/>
      <c r="Q113" s="12"/>
    </row>
    <row r="114" spans="2:17" ht="34.5" customHeight="1">
      <c r="B114" s="303"/>
      <c r="C114" s="123" t="s">
        <v>123</v>
      </c>
      <c r="D114" s="164">
        <f t="shared" si="8"/>
        <v>1520</v>
      </c>
      <c r="E114" s="174">
        <v>1900</v>
      </c>
      <c r="F114" s="30"/>
      <c r="G114" s="115"/>
      <c r="H114" s="190">
        <f t="shared" si="6"/>
        <v>0</v>
      </c>
      <c r="I114" s="133"/>
      <c r="J114" s="12"/>
      <c r="K114" s="12"/>
      <c r="L114" s="12"/>
      <c r="M114" s="12"/>
      <c r="N114" s="12"/>
      <c r="O114" s="12"/>
      <c r="P114" s="12"/>
      <c r="Q114" s="12"/>
    </row>
    <row r="115" spans="2:17" ht="34.5" customHeight="1">
      <c r="B115" s="303"/>
      <c r="C115" s="123" t="s">
        <v>124</v>
      </c>
      <c r="D115" s="164">
        <f t="shared" si="8"/>
        <v>1200</v>
      </c>
      <c r="E115" s="174">
        <v>1500</v>
      </c>
      <c r="F115" s="30"/>
      <c r="G115" s="115"/>
      <c r="H115" s="190">
        <f t="shared" si="6"/>
        <v>0</v>
      </c>
      <c r="I115" s="133"/>
      <c r="J115" s="12"/>
      <c r="K115" s="12"/>
      <c r="L115" s="12"/>
      <c r="M115" s="12"/>
      <c r="N115" s="12"/>
      <c r="O115" s="12"/>
      <c r="P115" s="12"/>
      <c r="Q115" s="12"/>
    </row>
    <row r="116" spans="2:17" ht="34.5" customHeight="1" thickBot="1">
      <c r="B116" s="309"/>
      <c r="C116" s="123" t="s">
        <v>125</v>
      </c>
      <c r="D116" s="164">
        <f t="shared" si="8"/>
        <v>1200</v>
      </c>
      <c r="E116" s="174">
        <v>1500</v>
      </c>
      <c r="F116" s="30"/>
      <c r="G116" s="115"/>
      <c r="H116" s="190">
        <f t="shared" si="6"/>
        <v>0</v>
      </c>
      <c r="I116" s="133"/>
      <c r="J116" s="12"/>
      <c r="K116" s="12"/>
      <c r="L116" s="12"/>
      <c r="M116" s="12"/>
      <c r="N116" s="12"/>
      <c r="O116" s="12"/>
      <c r="P116" s="12"/>
      <c r="Q116" s="12"/>
    </row>
    <row r="117" spans="2:17" ht="29.25" customHeight="1" thickBot="1">
      <c r="B117" s="198"/>
      <c r="C117" s="199"/>
      <c r="D117" s="199"/>
      <c r="E117" s="200"/>
      <c r="F117" s="33"/>
      <c r="G117" s="112"/>
      <c r="H117" s="192"/>
      <c r="I117" s="22"/>
      <c r="J117" s="1"/>
      <c r="K117" s="1"/>
      <c r="L117" s="1"/>
      <c r="M117" s="1"/>
      <c r="N117" s="1"/>
      <c r="O117" s="1"/>
      <c r="P117" s="1"/>
      <c r="Q117" s="1"/>
    </row>
    <row r="118" spans="2:23" ht="24.75" customHeight="1" thickBot="1">
      <c r="B118" s="196"/>
      <c r="C118" s="197"/>
      <c r="D118" s="197"/>
      <c r="E118" s="305" t="s">
        <v>163</v>
      </c>
      <c r="F118" s="306"/>
      <c r="G118" s="306"/>
      <c r="H118" s="204">
        <f>SUM(H13:H116)</f>
        <v>0</v>
      </c>
      <c r="I118" s="201"/>
      <c r="J118" s="12"/>
      <c r="K118" s="12"/>
      <c r="L118" s="12"/>
      <c r="M118" s="12"/>
      <c r="N118" s="12"/>
      <c r="O118" s="12"/>
      <c r="P118" s="12"/>
      <c r="Q118" s="12"/>
      <c r="R118" s="12"/>
      <c r="S118" s="12"/>
      <c r="T118" s="12"/>
      <c r="U118" s="12"/>
      <c r="V118" s="12"/>
      <c r="W118" s="12"/>
    </row>
    <row r="119" spans="2:23" ht="24.75" customHeight="1" thickBot="1">
      <c r="B119" s="50"/>
      <c r="C119" s="51"/>
      <c r="D119" s="158"/>
      <c r="E119" s="307" t="s">
        <v>164</v>
      </c>
      <c r="F119" s="308"/>
      <c r="G119" s="308"/>
      <c r="H119" s="205">
        <f>H118</f>
        <v>0</v>
      </c>
      <c r="I119" s="203"/>
      <c r="J119" s="12"/>
      <c r="K119" s="12"/>
      <c r="L119" s="12"/>
      <c r="M119" s="12"/>
      <c r="N119" s="12"/>
      <c r="O119" s="12"/>
      <c r="P119" s="12"/>
      <c r="Q119" s="12"/>
      <c r="R119" s="12"/>
      <c r="S119" s="12"/>
      <c r="T119" s="12"/>
      <c r="U119" s="12"/>
      <c r="V119" s="12"/>
      <c r="W119" s="12"/>
    </row>
    <row r="120" spans="2:23" ht="24.75" customHeight="1" thickBot="1">
      <c r="B120" s="10"/>
      <c r="C120" s="11"/>
      <c r="D120" s="159"/>
      <c r="E120" s="206"/>
      <c r="F120" s="206"/>
      <c r="G120" s="206"/>
      <c r="H120" s="41"/>
      <c r="I120" s="202"/>
      <c r="J120" s="23"/>
      <c r="K120" s="23"/>
      <c r="L120" s="23"/>
      <c r="M120" s="23"/>
      <c r="N120" s="23"/>
      <c r="O120" s="23"/>
      <c r="P120" s="23"/>
      <c r="Q120" s="23"/>
      <c r="R120" s="23"/>
      <c r="S120" s="23"/>
      <c r="T120" s="23"/>
      <c r="U120" s="23"/>
      <c r="V120" s="23"/>
      <c r="W120" s="23"/>
    </row>
    <row r="121" spans="2:23" ht="24.75" customHeight="1" thickBot="1">
      <c r="B121" s="12"/>
      <c r="C121" s="12"/>
      <c r="D121" s="166"/>
      <c r="E121" s="207"/>
      <c r="F121" s="207"/>
      <c r="G121" s="208"/>
      <c r="H121" s="44" t="s">
        <v>16</v>
      </c>
      <c r="I121" s="202"/>
      <c r="J121" s="12"/>
      <c r="K121" s="12"/>
      <c r="L121" s="12"/>
      <c r="M121" s="12"/>
      <c r="N121" s="12"/>
      <c r="O121" s="12"/>
      <c r="P121" s="12"/>
      <c r="Q121" s="12"/>
      <c r="R121" s="12"/>
      <c r="S121" s="12"/>
      <c r="T121" s="12"/>
      <c r="U121" s="12"/>
      <c r="V121" s="12"/>
      <c r="W121" s="12"/>
    </row>
    <row r="122" spans="2:23" ht="16.5" customHeight="1">
      <c r="B122" s="12"/>
      <c r="C122" s="12"/>
      <c r="D122" s="166"/>
      <c r="E122" s="178"/>
      <c r="F122" s="35"/>
      <c r="G122" s="209"/>
      <c r="H122" s="210"/>
      <c r="I122" s="210"/>
      <c r="J122" s="12"/>
      <c r="K122" s="12"/>
      <c r="L122" s="12"/>
      <c r="M122" s="12"/>
      <c r="N122" s="12"/>
      <c r="O122" s="12"/>
      <c r="P122" s="12"/>
      <c r="Q122" s="12"/>
      <c r="R122" s="12"/>
      <c r="S122" s="12"/>
      <c r="T122" s="12"/>
      <c r="U122" s="12"/>
      <c r="V122" s="12"/>
      <c r="W122" s="12"/>
    </row>
    <row r="123" spans="2:23" ht="24.75" customHeight="1">
      <c r="B123" s="12"/>
      <c r="C123" s="12"/>
      <c r="D123" s="166"/>
      <c r="E123" s="178"/>
      <c r="F123" s="35"/>
      <c r="G123" s="211"/>
      <c r="H123" s="212"/>
      <c r="I123" s="212"/>
      <c r="J123" s="12"/>
      <c r="K123" s="12"/>
      <c r="L123" s="12"/>
      <c r="M123" s="12"/>
      <c r="N123" s="12"/>
      <c r="O123" s="12"/>
      <c r="P123" s="12"/>
      <c r="Q123" s="12"/>
      <c r="R123" s="12"/>
      <c r="S123" s="12"/>
      <c r="T123" s="12"/>
      <c r="U123" s="12"/>
      <c r="V123" s="12"/>
      <c r="W123" s="12"/>
    </row>
    <row r="124" spans="2:23" ht="24.75" customHeight="1" hidden="1" thickBot="1">
      <c r="B124" s="12"/>
      <c r="C124" s="12"/>
      <c r="D124" s="166"/>
      <c r="E124" s="178"/>
      <c r="F124" s="35"/>
      <c r="G124" s="213"/>
      <c r="H124" s="214"/>
      <c r="I124" s="214"/>
      <c r="J124" s="12"/>
      <c r="K124" s="12"/>
      <c r="L124" s="12"/>
      <c r="M124" s="12"/>
      <c r="N124" s="12"/>
      <c r="O124" s="12"/>
      <c r="P124" s="12"/>
      <c r="Q124" s="12"/>
      <c r="R124" s="12"/>
      <c r="S124" s="12"/>
      <c r="T124" s="12"/>
      <c r="U124" s="12"/>
      <c r="V124" s="12"/>
      <c r="W124" s="12"/>
    </row>
    <row r="125" spans="1:23" ht="15.75" customHeight="1" hidden="1">
      <c r="A125" s="55"/>
      <c r="B125" s="1"/>
      <c r="C125" s="1"/>
      <c r="D125" s="160"/>
      <c r="E125" s="168"/>
      <c r="F125" s="56"/>
      <c r="G125" s="113"/>
      <c r="H125" s="193"/>
      <c r="I125" s="15"/>
      <c r="J125" s="1"/>
      <c r="K125" s="1"/>
      <c r="L125" s="1"/>
      <c r="M125" s="1"/>
      <c r="N125" s="1"/>
      <c r="O125" s="1"/>
      <c r="P125" s="1"/>
      <c r="Q125" s="1"/>
      <c r="R125" s="1"/>
      <c r="S125" s="1"/>
      <c r="T125" s="1"/>
      <c r="U125" s="1"/>
      <c r="V125" s="1"/>
      <c r="W125" s="1"/>
    </row>
    <row r="126" spans="4:9" s="12" customFormat="1" ht="15.75">
      <c r="D126" s="166"/>
      <c r="E126" s="178"/>
      <c r="F126" s="57"/>
      <c r="G126" s="113"/>
      <c r="H126" s="193"/>
      <c r="I126" s="15"/>
    </row>
    <row r="127" spans="4:9" s="12" customFormat="1" ht="15.75" customHeight="1" hidden="1">
      <c r="D127" s="166"/>
      <c r="E127" s="178"/>
      <c r="F127" s="57"/>
      <c r="G127" s="113"/>
      <c r="H127" s="193"/>
      <c r="I127" s="15"/>
    </row>
    <row r="128" spans="4:9" s="12" customFormat="1" ht="15.75" customHeight="1" hidden="1">
      <c r="D128" s="166"/>
      <c r="E128" s="178"/>
      <c r="F128" s="57"/>
      <c r="G128" s="113"/>
      <c r="H128" s="193"/>
      <c r="I128" s="15"/>
    </row>
    <row r="129" spans="4:9" s="12" customFormat="1" ht="15.75">
      <c r="D129" s="166"/>
      <c r="E129" s="178"/>
      <c r="F129" s="57"/>
      <c r="G129" s="113"/>
      <c r="H129" s="193"/>
      <c r="I129" s="15"/>
    </row>
  </sheetData>
  <sheetProtection password="CE43" sheet="1" objects="1" scenarios="1"/>
  <mergeCells count="30">
    <mergeCell ref="E118:G118"/>
    <mergeCell ref="E119:G119"/>
    <mergeCell ref="B79:B95"/>
    <mergeCell ref="B97:B106"/>
    <mergeCell ref="B109:B116"/>
    <mergeCell ref="B33:B38"/>
    <mergeCell ref="B45:B50"/>
    <mergeCell ref="B52:B54"/>
    <mergeCell ref="B40:B43"/>
    <mergeCell ref="B56:B58"/>
    <mergeCell ref="B60:B63"/>
    <mergeCell ref="B65:B68"/>
    <mergeCell ref="B70:B77"/>
    <mergeCell ref="H11:H12"/>
    <mergeCell ref="D11:D12"/>
    <mergeCell ref="D9:D10"/>
    <mergeCell ref="E9:E10"/>
    <mergeCell ref="C9:C10"/>
    <mergeCell ref="B12:C12"/>
    <mergeCell ref="B25:B26"/>
    <mergeCell ref="F10:G10"/>
    <mergeCell ref="G11:G12"/>
    <mergeCell ref="B28:B31"/>
    <mergeCell ref="B19:B23"/>
    <mergeCell ref="B13:B17"/>
    <mergeCell ref="B9:B10"/>
    <mergeCell ref="B4:C4"/>
    <mergeCell ref="B5:C5"/>
    <mergeCell ref="B6:D6"/>
    <mergeCell ref="B3:D3"/>
  </mergeCells>
  <hyperlinks>
    <hyperlink ref="C19" r:id="rId1" display="11'0&quot; Sport RSS"/>
    <hyperlink ref="C21" r:id="rId2" display="12'6&quot; Sport RSS"/>
    <hyperlink ref="C23" r:id="rId3" display="13'2&quot; Explorer Plus RSS"/>
    <hyperlink ref="C28" r:id="rId4" display="Доска SUP надувная RED PADDLE 2017 10'7&quot; WINDSUP"/>
    <hyperlink ref="C29" r:id="rId5" display="9'4 Snapper"/>
    <hyperlink ref="C30" r:id="rId6" display="9'6 Flow"/>
    <hyperlink ref="C31" r:id="rId7" display="10'8&quot; Activ"/>
    <hyperlink ref="C33" r:id="rId8" display="Доска SUP надувная RED PADDLE 2017 10'6&quot; MAX RACE RSS"/>
    <hyperlink ref="C35" r:id="rId9" display="12'6&quot; Race RSS"/>
    <hyperlink ref="C38" r:id="rId10" display="Доска SUP надувная RED PADDLE 2017 22'0&quot; DRAGON"/>
    <hyperlink ref="C45" r:id="rId11" display="Весло SUP разборное RED PADDLE 2017 GLASS NYLON (3 piece) CamLock"/>
    <hyperlink ref="C56" r:id="rId12" display="8' Coiled Leash"/>
    <hyperlink ref="C57" r:id="rId13" display="10' Surf Leash"/>
    <hyperlink ref="C58" r:id="rId14" display="Cargo Net"/>
    <hyperlink ref="C60" r:id="rId15" display="Dry Bag"/>
    <hyperlink ref="C62" r:id="rId16" display="Vario Paddle Bag"/>
    <hyperlink ref="C63" r:id="rId17" display="Рюкзак для надувной SUP доски с колесами RED PADDLE 2017 Board Carry Bag"/>
    <hyperlink ref="C67" r:id="rId18" display="Насос для SUP-доски двойной RED PADDLE TITAN PUMP"/>
    <hyperlink ref="C68" r:id="rId19" display="iSUP Electric Pump Adaptor"/>
    <hyperlink ref="C20" r:id="rId20" display="11'3&quot; Sport RSS"/>
    <hyperlink ref="C34" r:id="rId21" display="12'6&quot; Race RSS"/>
    <hyperlink ref="C36" r:id="rId22" display="12'6&quot; Elite RSS"/>
    <hyperlink ref="C37" r:id="rId23" display="14'0&quot; Elite RSS"/>
    <hyperlink ref="C47" r:id="rId24" display="Carbon Nylon Convertible (3 piece) CamLock"/>
    <hyperlink ref="C17" r:id="rId25" display="Доска SUP надувная RED PADDLE 2017 14'0&quot; RIDE XL"/>
    <hyperlink ref="C16" r:id="rId26" display="Доска SUP надувная RED PADDLE 2017 14'0&quot; RIDE L"/>
    <hyperlink ref="C13" r:id="rId27" display="Доска SUP надувная RED PADDLE 2017 9'8&quot; RIDE"/>
    <hyperlink ref="C14" r:id="rId28" display="Доска SUP надувная RED PADDLE 2017 10'6&quot; RIDE"/>
    <hyperlink ref="C15" r:id="rId29" display="Доска SUP надувная RED PADDLE 2017 10'8&quot; RIDE"/>
    <hyperlink ref="C26" r:id="rId30" display="Доска SUP надувная RED PADDLE 2017 10'8&quot; RIDE"/>
    <hyperlink ref="C25" r:id="rId31" display="Доска SUP надувная RED PADDLE 2017 10'7&quot; RIDE"/>
    <hyperlink ref="C22" r:id="rId32" display="12'6&quot; Explorer"/>
    <hyperlink ref="C46" r:id="rId33" display="Весло SUP разборное RED PADDLE 2017 GLASS NYLON (3 piece) LeverLock"/>
    <hyperlink ref="C48" r:id="rId34" display="Весло SUP разборное RED PADDLE 2017 GLASS NYLON (3 piece) CamLock"/>
    <hyperlink ref="C49" r:id="rId35" display="Весло SUP разборное RED PADDLE 2017 CARBON (3 piece) LeverLock"/>
    <hyperlink ref="C50" r:id="rId36" display="Весло SUP разборное RED PADDLE 2017 GLASS NYLON (3 piece) CamLock"/>
    <hyperlink ref="C52" r:id="rId37" display="Весло SUP цельное RED PADDLE 2017 ELCarbon Elite (Fixed)"/>
    <hyperlink ref="C53:C54" r:id="rId38" display="Весло SUP цельное RED PADDLE 2017 ELCarbon Elite (Fixed)"/>
    <hyperlink ref="C61" r:id="rId39" display="3 piece Paddle Bag"/>
  </hyperlinks>
  <printOptions/>
  <pageMargins left="0.25" right="0.25" top="0.75" bottom="0.75" header="0.3" footer="0.3"/>
  <pageSetup horizontalDpi="600" verticalDpi="600" orientation="landscape" paperSize="9" scale="53" r:id="rId43"/>
  <drawing r:id="rId42"/>
  <legacyDrawing r:id="rId41"/>
</worksheet>
</file>

<file path=xl/worksheets/sheet3.xml><?xml version="1.0" encoding="utf-8"?>
<worksheet xmlns="http://schemas.openxmlformats.org/spreadsheetml/2006/main" xmlns:r="http://schemas.openxmlformats.org/officeDocument/2006/relationships">
  <dimension ref="A1:W131"/>
  <sheetViews>
    <sheetView zoomScaleSheetLayoutView="100" zoomScalePageLayoutView="0" workbookViewId="0" topLeftCell="A19">
      <selection activeCell="F17" sqref="F17:F39"/>
    </sheetView>
  </sheetViews>
  <sheetFormatPr defaultColWidth="0" defaultRowHeight="0" customHeight="1" zeroHeight="1"/>
  <cols>
    <col min="1" max="1" width="10.28125" style="25" customWidth="1"/>
    <col min="2" max="2" width="6.00390625" style="13" customWidth="1"/>
    <col min="3" max="3" width="58.57421875" style="13" customWidth="1"/>
    <col min="4" max="4" width="17.140625" style="167" customWidth="1"/>
    <col min="5" max="5" width="17.28125" style="179" customWidth="1"/>
    <col min="6" max="6" width="13.421875" style="14" customWidth="1"/>
    <col min="7" max="7" width="10.28125" style="114" customWidth="1"/>
    <col min="8" max="8" width="14.57421875" style="194" customWidth="1"/>
    <col min="9" max="9" width="32.28125" style="24" customWidth="1"/>
    <col min="10" max="16384" width="0" style="13" hidden="1" customWidth="1"/>
  </cols>
  <sheetData>
    <row r="1" spans="1:18" s="1" customFormat="1" ht="30.75" customHeight="1" thickBot="1">
      <c r="A1" s="12"/>
      <c r="D1" s="160"/>
      <c r="E1" s="168"/>
      <c r="F1" s="2"/>
      <c r="G1" s="100"/>
      <c r="H1" s="195"/>
      <c r="I1" s="15"/>
      <c r="J1" s="12"/>
      <c r="K1" s="12"/>
      <c r="L1" s="12"/>
      <c r="M1" s="12"/>
      <c r="N1" s="12"/>
      <c r="O1" s="12"/>
      <c r="P1" s="12"/>
      <c r="Q1" s="12"/>
      <c r="R1" s="16"/>
    </row>
    <row r="2" spans="2:22" ht="11.25" customHeight="1" thickBot="1">
      <c r="B2" s="3"/>
      <c r="C2" s="4"/>
      <c r="D2" s="161"/>
      <c r="E2" s="169"/>
      <c r="F2" s="26"/>
      <c r="G2" s="101"/>
      <c r="H2" s="183"/>
      <c r="I2" s="17"/>
      <c r="J2" s="12"/>
      <c r="K2" s="12"/>
      <c r="L2" s="12"/>
      <c r="M2" s="12"/>
      <c r="N2" s="12"/>
      <c r="O2" s="12"/>
      <c r="P2" s="12"/>
      <c r="Q2" s="12"/>
      <c r="R2" s="18"/>
      <c r="S2" s="19"/>
      <c r="T2" s="19"/>
      <c r="U2" s="19"/>
      <c r="V2" s="19"/>
    </row>
    <row r="3" spans="2:22" ht="25.5" customHeight="1" thickBot="1">
      <c r="B3" s="278" t="s">
        <v>160</v>
      </c>
      <c r="C3" s="279"/>
      <c r="D3" s="279"/>
      <c r="E3" s="170"/>
      <c r="F3" s="27"/>
      <c r="G3" s="102"/>
      <c r="H3" s="184"/>
      <c r="I3" s="38"/>
      <c r="J3" s="12"/>
      <c r="K3" s="12"/>
      <c r="L3" s="12"/>
      <c r="M3" s="12"/>
      <c r="N3" s="12"/>
      <c r="O3" s="12"/>
      <c r="P3" s="12"/>
      <c r="Q3" s="12"/>
      <c r="R3" s="18"/>
      <c r="S3" s="19"/>
      <c r="T3" s="19"/>
      <c r="U3" s="19"/>
      <c r="V3" s="19"/>
    </row>
    <row r="4" spans="2:22" ht="22.5" customHeight="1" thickBot="1">
      <c r="B4" s="278" t="s">
        <v>173</v>
      </c>
      <c r="C4" s="279"/>
      <c r="D4" s="181"/>
      <c r="E4" s="170"/>
      <c r="F4" s="27"/>
      <c r="G4" s="102"/>
      <c r="H4" s="184"/>
      <c r="I4" s="38"/>
      <c r="J4" s="12"/>
      <c r="K4" s="12"/>
      <c r="L4" s="12"/>
      <c r="M4" s="12"/>
      <c r="N4" s="12"/>
      <c r="O4" s="12"/>
      <c r="P4" s="12"/>
      <c r="Q4" s="12"/>
      <c r="R4" s="18"/>
      <c r="S4" s="19"/>
      <c r="T4" s="19"/>
      <c r="U4" s="19"/>
      <c r="V4" s="19"/>
    </row>
    <row r="5" spans="2:22" ht="30" customHeight="1" thickBot="1">
      <c r="B5" s="280" t="s">
        <v>128</v>
      </c>
      <c r="C5" s="281"/>
      <c r="D5" s="180"/>
      <c r="E5" s="170"/>
      <c r="F5" s="27"/>
      <c r="G5" s="103"/>
      <c r="H5" s="185"/>
      <c r="I5" s="45"/>
      <c r="J5" s="12"/>
      <c r="K5" s="12"/>
      <c r="L5" s="12"/>
      <c r="M5" s="12"/>
      <c r="N5" s="12"/>
      <c r="O5" s="12"/>
      <c r="P5" s="12"/>
      <c r="Q5" s="12"/>
      <c r="R5" s="18"/>
      <c r="S5" s="19"/>
      <c r="T5" s="19"/>
      <c r="U5" s="19"/>
      <c r="V5" s="19"/>
    </row>
    <row r="6" spans="2:22" ht="15.75" customHeight="1" thickBot="1">
      <c r="B6" s="282" t="s">
        <v>169</v>
      </c>
      <c r="C6" s="283"/>
      <c r="D6" s="283"/>
      <c r="E6" s="171"/>
      <c r="F6" s="43"/>
      <c r="G6" s="104"/>
      <c r="H6" s="186"/>
      <c r="I6" s="105"/>
      <c r="J6" s="12"/>
      <c r="K6" s="12"/>
      <c r="L6" s="12"/>
      <c r="M6" s="12"/>
      <c r="N6" s="12"/>
      <c r="O6" s="12"/>
      <c r="P6" s="12"/>
      <c r="Q6" s="12"/>
      <c r="R6" s="18"/>
      <c r="S6" s="19"/>
      <c r="T6" s="19"/>
      <c r="U6" s="19"/>
      <c r="V6" s="19"/>
    </row>
    <row r="7" spans="2:22" ht="15.75" customHeight="1" thickBot="1">
      <c r="B7" s="282" t="s">
        <v>170</v>
      </c>
      <c r="C7" s="283"/>
      <c r="D7" s="283"/>
      <c r="E7" s="171"/>
      <c r="F7" s="43"/>
      <c r="G7" s="104"/>
      <c r="H7" s="186"/>
      <c r="I7" s="105"/>
      <c r="J7" s="12"/>
      <c r="K7" s="12"/>
      <c r="L7" s="12"/>
      <c r="M7" s="12"/>
      <c r="N7" s="12"/>
      <c r="O7" s="12"/>
      <c r="P7" s="12"/>
      <c r="Q7" s="12"/>
      <c r="R7" s="18"/>
      <c r="S7" s="19"/>
      <c r="T7" s="19"/>
      <c r="U7" s="19"/>
      <c r="V7" s="19"/>
    </row>
    <row r="8" spans="2:22" ht="4.5" customHeight="1" thickBot="1">
      <c r="B8" s="5"/>
      <c r="C8" s="49"/>
      <c r="D8" s="162"/>
      <c r="E8" s="171"/>
      <c r="F8" s="43"/>
      <c r="G8" s="104"/>
      <c r="H8" s="186"/>
      <c r="I8" s="105"/>
      <c r="J8" s="12"/>
      <c r="K8" s="12"/>
      <c r="L8" s="12"/>
      <c r="M8" s="12"/>
      <c r="N8" s="12"/>
      <c r="O8" s="12"/>
      <c r="P8" s="12"/>
      <c r="Q8" s="12"/>
      <c r="R8" s="18"/>
      <c r="S8" s="19"/>
      <c r="T8" s="19"/>
      <c r="U8" s="19"/>
      <c r="V8" s="19"/>
    </row>
    <row r="9" spans="2:22" ht="12" customHeight="1" thickBot="1">
      <c r="B9" s="7"/>
      <c r="C9" s="8"/>
      <c r="D9" s="163"/>
      <c r="E9" s="172"/>
      <c r="F9" s="27"/>
      <c r="G9" s="106"/>
      <c r="H9" s="187"/>
      <c r="I9" s="46"/>
      <c r="J9" s="12"/>
      <c r="K9" s="12"/>
      <c r="L9" s="12"/>
      <c r="M9" s="12"/>
      <c r="N9" s="12"/>
      <c r="O9" s="12"/>
      <c r="P9" s="12"/>
      <c r="Q9" s="12"/>
      <c r="R9" s="18"/>
      <c r="S9" s="19"/>
      <c r="T9" s="19"/>
      <c r="U9" s="19"/>
      <c r="V9" s="19"/>
    </row>
    <row r="10" spans="2:22" ht="19.5" customHeight="1" thickBot="1">
      <c r="B10" s="285"/>
      <c r="C10" s="287" t="s">
        <v>17</v>
      </c>
      <c r="D10" s="299" t="s">
        <v>158</v>
      </c>
      <c r="E10" s="301" t="s">
        <v>25</v>
      </c>
      <c r="F10" s="28"/>
      <c r="G10" s="107"/>
      <c r="H10" s="188"/>
      <c r="I10" s="40"/>
      <c r="J10" s="12"/>
      <c r="K10" s="12"/>
      <c r="L10" s="12"/>
      <c r="M10" s="12"/>
      <c r="N10" s="12"/>
      <c r="O10" s="12"/>
      <c r="P10" s="12"/>
      <c r="Q10" s="12"/>
      <c r="R10" s="20"/>
      <c r="S10" s="21"/>
      <c r="T10" s="21"/>
      <c r="U10" s="21"/>
      <c r="V10" s="21"/>
    </row>
    <row r="11" spans="2:17" ht="17.25" customHeight="1" thickBot="1">
      <c r="B11" s="286"/>
      <c r="C11" s="288"/>
      <c r="D11" s="300"/>
      <c r="E11" s="302"/>
      <c r="F11" s="291" t="s">
        <v>5</v>
      </c>
      <c r="G11" s="292"/>
      <c r="H11" s="189"/>
      <c r="I11" s="216"/>
      <c r="J11" s="12"/>
      <c r="K11" s="12"/>
      <c r="L11" s="12"/>
      <c r="M11" s="12"/>
      <c r="N11" s="12"/>
      <c r="O11" s="12"/>
      <c r="P11" s="12"/>
      <c r="Q11" s="12"/>
    </row>
    <row r="12" spans="2:17" ht="26.25" customHeight="1">
      <c r="B12" s="9"/>
      <c r="C12" s="142" t="s">
        <v>167</v>
      </c>
      <c r="D12" s="297">
        <v>-0.15</v>
      </c>
      <c r="E12" s="173"/>
      <c r="F12" s="29"/>
      <c r="G12" s="293" t="s">
        <v>15</v>
      </c>
      <c r="H12" s="295" t="s">
        <v>162</v>
      </c>
      <c r="I12" s="135"/>
      <c r="J12" s="12"/>
      <c r="K12" s="12"/>
      <c r="L12" s="12"/>
      <c r="M12" s="12"/>
      <c r="N12" s="12"/>
      <c r="O12" s="12"/>
      <c r="P12" s="12"/>
      <c r="Q12" s="12"/>
    </row>
    <row r="13" spans="1:17" s="222" customFormat="1" ht="18" customHeight="1" thickBot="1">
      <c r="A13" s="217"/>
      <c r="B13" s="289" t="s">
        <v>168</v>
      </c>
      <c r="C13" s="290"/>
      <c r="D13" s="298"/>
      <c r="E13" s="218"/>
      <c r="F13" s="219"/>
      <c r="G13" s="294"/>
      <c r="H13" s="296"/>
      <c r="I13" s="220"/>
      <c r="J13" s="221"/>
      <c r="K13" s="221"/>
      <c r="L13" s="221"/>
      <c r="M13" s="221"/>
      <c r="N13" s="221"/>
      <c r="O13" s="221"/>
      <c r="P13" s="221"/>
      <c r="Q13" s="221"/>
    </row>
    <row r="14" spans="2:17" ht="49.5" customHeight="1">
      <c r="B14" s="284" t="s">
        <v>24</v>
      </c>
      <c r="C14" s="120" t="s">
        <v>165</v>
      </c>
      <c r="D14" s="164">
        <f>E14*0.85</f>
        <v>58650</v>
      </c>
      <c r="E14" s="174">
        <v>69000</v>
      </c>
      <c r="F14" s="30"/>
      <c r="G14" s="115"/>
      <c r="H14" s="190">
        <f>G14*D14</f>
        <v>0</v>
      </c>
      <c r="I14" s="134"/>
      <c r="J14" s="12"/>
      <c r="K14" s="12"/>
      <c r="L14" s="12"/>
      <c r="M14" s="12"/>
      <c r="N14" s="12"/>
      <c r="O14" s="12"/>
      <c r="P14" s="12"/>
      <c r="Q14" s="12"/>
    </row>
    <row r="15" spans="2:17" ht="21.75" customHeight="1">
      <c r="B15" s="284"/>
      <c r="C15" s="117" t="s">
        <v>45</v>
      </c>
      <c r="D15" s="164">
        <f>E15*0.85</f>
        <v>58650</v>
      </c>
      <c r="E15" s="174">
        <v>69000</v>
      </c>
      <c r="F15" s="30"/>
      <c r="G15" s="115"/>
      <c r="H15" s="190">
        <f aca="true" t="shared" si="0" ref="H15:H78">G15*D15</f>
        <v>0</v>
      </c>
      <c r="I15" s="133"/>
      <c r="J15" s="12"/>
      <c r="K15" s="12"/>
      <c r="L15" s="12"/>
      <c r="M15" s="12"/>
      <c r="N15" s="12"/>
      <c r="O15" s="12"/>
      <c r="P15" s="12"/>
      <c r="Q15" s="12"/>
    </row>
    <row r="16" spans="2:17" ht="21.75" customHeight="1">
      <c r="B16" s="284"/>
      <c r="C16" s="117" t="s">
        <v>46</v>
      </c>
      <c r="D16" s="164">
        <f>E16*0.85</f>
        <v>58650</v>
      </c>
      <c r="E16" s="174">
        <v>69000</v>
      </c>
      <c r="F16" s="30"/>
      <c r="G16" s="115"/>
      <c r="H16" s="190">
        <f t="shared" si="0"/>
        <v>0</v>
      </c>
      <c r="I16" s="133"/>
      <c r="J16" s="12"/>
      <c r="K16" s="12"/>
      <c r="L16" s="12"/>
      <c r="M16" s="12"/>
      <c r="N16" s="12"/>
      <c r="O16" s="12"/>
      <c r="P16" s="12"/>
      <c r="Q16" s="12"/>
    </row>
    <row r="17" spans="2:17" ht="21.75" customHeight="1">
      <c r="B17" s="284"/>
      <c r="C17" s="118" t="s">
        <v>48</v>
      </c>
      <c r="D17" s="164">
        <f>E17*0.85</f>
        <v>182325</v>
      </c>
      <c r="E17" s="174">
        <v>214500</v>
      </c>
      <c r="F17" s="225" t="s">
        <v>187</v>
      </c>
      <c r="G17" s="115"/>
      <c r="H17" s="190">
        <f t="shared" si="0"/>
        <v>0</v>
      </c>
      <c r="I17" s="133"/>
      <c r="J17" s="12"/>
      <c r="K17" s="12"/>
      <c r="L17" s="12"/>
      <c r="M17" s="12"/>
      <c r="N17" s="12"/>
      <c r="O17" s="12"/>
      <c r="P17" s="12"/>
      <c r="Q17" s="12"/>
    </row>
    <row r="18" spans="2:17" ht="21.75" customHeight="1" thickBot="1">
      <c r="B18" s="284"/>
      <c r="C18" s="116" t="s">
        <v>49</v>
      </c>
      <c r="D18" s="165">
        <f>E18*0.85</f>
        <v>198900</v>
      </c>
      <c r="E18" s="175">
        <v>234000</v>
      </c>
      <c r="F18" s="225" t="s">
        <v>187</v>
      </c>
      <c r="G18" s="115"/>
      <c r="H18" s="190">
        <f t="shared" si="0"/>
        <v>0</v>
      </c>
      <c r="I18" s="133"/>
      <c r="J18" s="12"/>
      <c r="K18" s="12"/>
      <c r="L18" s="12"/>
      <c r="M18" s="12"/>
      <c r="N18" s="12"/>
      <c r="O18" s="12"/>
      <c r="P18" s="12"/>
      <c r="Q18" s="12"/>
    </row>
    <row r="19" spans="2:17" ht="6" customHeight="1">
      <c r="B19" s="36"/>
      <c r="C19" s="47"/>
      <c r="D19" s="157"/>
      <c r="E19" s="176"/>
      <c r="F19" s="30"/>
      <c r="G19" s="108"/>
      <c r="H19" s="190"/>
      <c r="I19" s="133"/>
      <c r="J19" s="12"/>
      <c r="K19" s="12"/>
      <c r="L19" s="12"/>
      <c r="M19" s="12"/>
      <c r="N19" s="12"/>
      <c r="O19" s="12"/>
      <c r="P19" s="12"/>
      <c r="Q19" s="12"/>
    </row>
    <row r="20" spans="2:17" ht="21.75" customHeight="1">
      <c r="B20" s="284" t="s">
        <v>35</v>
      </c>
      <c r="C20" s="117" t="s">
        <v>52</v>
      </c>
      <c r="D20" s="164">
        <f>E20*0.85</f>
        <v>67150</v>
      </c>
      <c r="E20" s="174">
        <v>79000</v>
      </c>
      <c r="F20" s="30"/>
      <c r="G20" s="115"/>
      <c r="H20" s="190">
        <f t="shared" si="0"/>
        <v>0</v>
      </c>
      <c r="I20" s="133"/>
      <c r="J20" s="12"/>
      <c r="K20" s="12"/>
      <c r="L20" s="12"/>
      <c r="M20" s="12"/>
      <c r="N20" s="12"/>
      <c r="O20" s="12"/>
      <c r="P20" s="12"/>
      <c r="Q20" s="12"/>
    </row>
    <row r="21" spans="2:17" ht="21.75" customHeight="1">
      <c r="B21" s="284"/>
      <c r="C21" s="117" t="s">
        <v>53</v>
      </c>
      <c r="D21" s="164">
        <f>E21*0.85</f>
        <v>67150</v>
      </c>
      <c r="E21" s="174">
        <v>79000</v>
      </c>
      <c r="F21" s="30"/>
      <c r="G21" s="115"/>
      <c r="H21" s="190">
        <f t="shared" si="0"/>
        <v>0</v>
      </c>
      <c r="I21" s="133"/>
      <c r="J21" s="12"/>
      <c r="K21" s="12"/>
      <c r="L21" s="12"/>
      <c r="M21" s="12"/>
      <c r="N21" s="12"/>
      <c r="O21" s="12"/>
      <c r="P21" s="12"/>
      <c r="Q21" s="12"/>
    </row>
    <row r="22" spans="2:17" ht="21.75" customHeight="1">
      <c r="B22" s="284"/>
      <c r="C22" s="116" t="s">
        <v>54</v>
      </c>
      <c r="D22" s="164">
        <f>E22*0.85</f>
        <v>75650</v>
      </c>
      <c r="E22" s="174">
        <v>89000</v>
      </c>
      <c r="F22" s="225" t="s">
        <v>187</v>
      </c>
      <c r="G22" s="115"/>
      <c r="H22" s="190">
        <f t="shared" si="0"/>
        <v>0</v>
      </c>
      <c r="I22" s="133"/>
      <c r="J22" s="12"/>
      <c r="K22" s="12"/>
      <c r="L22" s="12"/>
      <c r="M22" s="12"/>
      <c r="N22" s="12"/>
      <c r="O22" s="12"/>
      <c r="P22" s="12"/>
      <c r="Q22" s="12"/>
    </row>
    <row r="23" spans="2:17" ht="21.75" customHeight="1">
      <c r="B23" s="284"/>
      <c r="C23" s="117" t="s">
        <v>55</v>
      </c>
      <c r="D23" s="164">
        <f>E23*0.85</f>
        <v>75650</v>
      </c>
      <c r="E23" s="174">
        <v>89000</v>
      </c>
      <c r="F23" s="30"/>
      <c r="G23" s="115"/>
      <c r="H23" s="190">
        <f t="shared" si="0"/>
        <v>0</v>
      </c>
      <c r="I23" s="133"/>
      <c r="J23" s="12"/>
      <c r="K23" s="12"/>
      <c r="L23" s="12"/>
      <c r="M23" s="12"/>
      <c r="N23" s="12"/>
      <c r="O23" s="12"/>
      <c r="P23" s="12"/>
      <c r="Q23" s="12"/>
    </row>
    <row r="24" spans="2:17" ht="21.75" customHeight="1" thickBot="1">
      <c r="B24" s="284"/>
      <c r="C24" s="117" t="s">
        <v>56</v>
      </c>
      <c r="D24" s="164">
        <f>E24*0.85</f>
        <v>75650</v>
      </c>
      <c r="E24" s="174">
        <v>89000</v>
      </c>
      <c r="F24" s="30"/>
      <c r="G24" s="115"/>
      <c r="H24" s="190">
        <f t="shared" si="0"/>
        <v>0</v>
      </c>
      <c r="I24" s="133"/>
      <c r="J24" s="12"/>
      <c r="K24" s="12"/>
      <c r="L24" s="12"/>
      <c r="M24" s="12"/>
      <c r="N24" s="12"/>
      <c r="O24" s="12"/>
      <c r="P24" s="12"/>
      <c r="Q24" s="12"/>
    </row>
    <row r="25" spans="2:17" ht="6" customHeight="1">
      <c r="B25" s="36"/>
      <c r="C25" s="47"/>
      <c r="D25" s="157"/>
      <c r="E25" s="176"/>
      <c r="F25" s="30"/>
      <c r="G25" s="108"/>
      <c r="H25" s="190"/>
      <c r="I25" s="133"/>
      <c r="J25" s="12"/>
      <c r="K25" s="12"/>
      <c r="L25" s="12"/>
      <c r="M25" s="12"/>
      <c r="N25" s="12"/>
      <c r="O25" s="12"/>
      <c r="P25" s="12"/>
      <c r="Q25" s="12"/>
    </row>
    <row r="26" spans="2:17" ht="21.75" customHeight="1">
      <c r="B26" s="284" t="s">
        <v>47</v>
      </c>
      <c r="C26" s="116" t="s">
        <v>51</v>
      </c>
      <c r="D26" s="164">
        <f>E26*0.85</f>
        <v>67150</v>
      </c>
      <c r="E26" s="174">
        <v>79000</v>
      </c>
      <c r="F26" s="30"/>
      <c r="G26" s="115"/>
      <c r="H26" s="190">
        <f t="shared" si="0"/>
        <v>0</v>
      </c>
      <c r="I26" s="133"/>
      <c r="J26" s="12"/>
      <c r="K26" s="12"/>
      <c r="L26" s="12"/>
      <c r="M26" s="12"/>
      <c r="N26" s="12"/>
      <c r="O26" s="12"/>
      <c r="P26" s="12"/>
      <c r="Q26" s="12"/>
    </row>
    <row r="27" spans="2:17" ht="21.75" customHeight="1" thickBot="1">
      <c r="B27" s="284"/>
      <c r="C27" s="117" t="s">
        <v>50</v>
      </c>
      <c r="D27" s="164">
        <f>E27*0.85</f>
        <v>77350</v>
      </c>
      <c r="E27" s="174">
        <v>91000</v>
      </c>
      <c r="F27" s="30"/>
      <c r="G27" s="115"/>
      <c r="H27" s="190">
        <f t="shared" si="0"/>
        <v>0</v>
      </c>
      <c r="I27" s="133"/>
      <c r="J27" s="12"/>
      <c r="K27" s="12"/>
      <c r="L27" s="12"/>
      <c r="M27" s="12"/>
      <c r="N27" s="12"/>
      <c r="O27" s="12"/>
      <c r="P27" s="12"/>
      <c r="Q27" s="12"/>
    </row>
    <row r="28" spans="2:17" ht="6" customHeight="1">
      <c r="B28" s="36"/>
      <c r="C28" s="47"/>
      <c r="D28" s="157"/>
      <c r="E28" s="176"/>
      <c r="F28" s="30"/>
      <c r="G28" s="108"/>
      <c r="H28" s="190"/>
      <c r="I28" s="133"/>
      <c r="J28" s="12"/>
      <c r="K28" s="12"/>
      <c r="L28" s="12"/>
      <c r="M28" s="12"/>
      <c r="N28" s="12"/>
      <c r="O28" s="12"/>
      <c r="P28" s="12"/>
      <c r="Q28" s="12"/>
    </row>
    <row r="29" spans="2:17" ht="21.75" customHeight="1">
      <c r="B29" s="284" t="s">
        <v>18</v>
      </c>
      <c r="C29" s="117" t="s">
        <v>57</v>
      </c>
      <c r="D29" s="164">
        <f>E29*0.85</f>
        <v>58650</v>
      </c>
      <c r="E29" s="174">
        <v>69000</v>
      </c>
      <c r="F29" s="30"/>
      <c r="G29" s="115"/>
      <c r="H29" s="190">
        <f t="shared" si="0"/>
        <v>0</v>
      </c>
      <c r="I29" s="133"/>
      <c r="J29" s="12"/>
      <c r="K29" s="12"/>
      <c r="L29" s="12"/>
      <c r="M29" s="12"/>
      <c r="N29" s="12"/>
      <c r="O29" s="12"/>
      <c r="P29" s="12"/>
      <c r="Q29" s="12"/>
    </row>
    <row r="30" spans="2:17" ht="21.75" customHeight="1">
      <c r="B30" s="284"/>
      <c r="C30" s="117" t="s">
        <v>59</v>
      </c>
      <c r="D30" s="164">
        <f>E30*0.85</f>
        <v>55250</v>
      </c>
      <c r="E30" s="174">
        <v>65000</v>
      </c>
      <c r="F30" s="30"/>
      <c r="G30" s="115"/>
      <c r="H30" s="190">
        <f t="shared" si="0"/>
        <v>0</v>
      </c>
      <c r="I30" s="133"/>
      <c r="J30" s="12"/>
      <c r="K30" s="12"/>
      <c r="L30" s="12"/>
      <c r="M30" s="12"/>
      <c r="N30" s="12"/>
      <c r="O30" s="12"/>
      <c r="P30" s="12"/>
      <c r="Q30" s="12"/>
    </row>
    <row r="31" spans="2:17" ht="21.75" customHeight="1">
      <c r="B31" s="284"/>
      <c r="C31" s="116" t="s">
        <v>60</v>
      </c>
      <c r="D31" s="164">
        <f>E31*0.85</f>
        <v>67150</v>
      </c>
      <c r="E31" s="174">
        <v>79000</v>
      </c>
      <c r="F31" s="30"/>
      <c r="G31" s="115"/>
      <c r="H31" s="190">
        <f t="shared" si="0"/>
        <v>0</v>
      </c>
      <c r="I31" s="133"/>
      <c r="J31" s="12"/>
      <c r="K31" s="12"/>
      <c r="L31" s="12"/>
      <c r="M31" s="12"/>
      <c r="N31" s="12"/>
      <c r="O31" s="12"/>
      <c r="P31" s="12"/>
      <c r="Q31" s="12"/>
    </row>
    <row r="32" spans="2:17" ht="21.75" customHeight="1" thickBot="1">
      <c r="B32" s="284"/>
      <c r="C32" s="116" t="s">
        <v>61</v>
      </c>
      <c r="D32" s="165">
        <f>E32*0.85</f>
        <v>67150</v>
      </c>
      <c r="E32" s="175">
        <v>79000</v>
      </c>
      <c r="F32" s="30"/>
      <c r="G32" s="115"/>
      <c r="H32" s="190">
        <f t="shared" si="0"/>
        <v>0</v>
      </c>
      <c r="I32" s="133"/>
      <c r="J32" s="12"/>
      <c r="K32" s="12"/>
      <c r="L32" s="12"/>
      <c r="M32" s="12"/>
      <c r="N32" s="12"/>
      <c r="O32" s="12"/>
      <c r="P32" s="12"/>
      <c r="Q32" s="12"/>
    </row>
    <row r="33" spans="1:17" ht="6" customHeight="1">
      <c r="A33" s="13"/>
      <c r="B33" s="36"/>
      <c r="C33" s="47"/>
      <c r="D33" s="157"/>
      <c r="E33" s="176"/>
      <c r="F33" s="30"/>
      <c r="G33" s="108"/>
      <c r="H33" s="190"/>
      <c r="I33" s="133"/>
      <c r="J33" s="12"/>
      <c r="K33" s="12"/>
      <c r="L33" s="12"/>
      <c r="M33" s="12"/>
      <c r="N33" s="12"/>
      <c r="O33" s="12"/>
      <c r="P33" s="12"/>
      <c r="Q33" s="12"/>
    </row>
    <row r="34" spans="1:17" ht="21.75" customHeight="1">
      <c r="A34" s="42"/>
      <c r="B34" s="303" t="s">
        <v>19</v>
      </c>
      <c r="C34" s="116" t="s">
        <v>62</v>
      </c>
      <c r="D34" s="164">
        <f aca="true" t="shared" si="1" ref="D34:D39">E34*0.85</f>
        <v>67150</v>
      </c>
      <c r="E34" s="174">
        <v>79000</v>
      </c>
      <c r="F34" s="225" t="s">
        <v>187</v>
      </c>
      <c r="G34" s="115"/>
      <c r="H34" s="190">
        <f t="shared" si="0"/>
        <v>0</v>
      </c>
      <c r="I34" s="133"/>
      <c r="J34" s="12"/>
      <c r="K34" s="12"/>
      <c r="L34" s="12"/>
      <c r="M34" s="12"/>
      <c r="N34" s="12"/>
      <c r="O34" s="12"/>
      <c r="P34" s="12"/>
      <c r="Q34" s="12"/>
    </row>
    <row r="35" spans="2:17" ht="21.75" customHeight="1">
      <c r="B35" s="303"/>
      <c r="C35" s="118" t="s">
        <v>63</v>
      </c>
      <c r="D35" s="164">
        <f t="shared" si="1"/>
        <v>75650</v>
      </c>
      <c r="E35" s="174">
        <v>89000</v>
      </c>
      <c r="F35" s="30"/>
      <c r="G35" s="115"/>
      <c r="H35" s="190">
        <f t="shared" si="0"/>
        <v>0</v>
      </c>
      <c r="I35" s="133"/>
      <c r="J35" s="12"/>
      <c r="K35" s="12"/>
      <c r="L35" s="12"/>
      <c r="M35" s="12"/>
      <c r="N35" s="12"/>
      <c r="O35" s="12"/>
      <c r="P35" s="12"/>
      <c r="Q35" s="12"/>
    </row>
    <row r="36" spans="2:17" ht="21.75" customHeight="1">
      <c r="B36" s="303"/>
      <c r="C36" s="117" t="s">
        <v>64</v>
      </c>
      <c r="D36" s="164">
        <f t="shared" si="1"/>
        <v>77350</v>
      </c>
      <c r="E36" s="174">
        <v>91000</v>
      </c>
      <c r="F36" s="30"/>
      <c r="G36" s="115"/>
      <c r="H36" s="190">
        <f t="shared" si="0"/>
        <v>0</v>
      </c>
      <c r="I36" s="133"/>
      <c r="J36" s="12"/>
      <c r="K36" s="12"/>
      <c r="L36" s="12"/>
      <c r="M36" s="12"/>
      <c r="N36" s="12"/>
      <c r="O36" s="12"/>
      <c r="P36" s="12"/>
      <c r="Q36" s="12"/>
    </row>
    <row r="37" spans="2:17" ht="21.75" customHeight="1">
      <c r="B37" s="303"/>
      <c r="C37" s="118" t="s">
        <v>65</v>
      </c>
      <c r="D37" s="164">
        <f t="shared" si="1"/>
        <v>77350</v>
      </c>
      <c r="E37" s="174">
        <v>91000</v>
      </c>
      <c r="F37" s="30"/>
      <c r="G37" s="115"/>
      <c r="H37" s="190">
        <f t="shared" si="0"/>
        <v>0</v>
      </c>
      <c r="I37" s="133"/>
      <c r="J37" s="12"/>
      <c r="K37" s="12"/>
      <c r="L37" s="12"/>
      <c r="M37" s="12"/>
      <c r="N37" s="12"/>
      <c r="O37" s="12"/>
      <c r="P37" s="12"/>
      <c r="Q37" s="12"/>
    </row>
    <row r="38" spans="2:17" ht="21.75" customHeight="1">
      <c r="B38" s="303"/>
      <c r="C38" s="117" t="s">
        <v>66</v>
      </c>
      <c r="D38" s="164">
        <f t="shared" si="1"/>
        <v>82875</v>
      </c>
      <c r="E38" s="174">
        <v>97500</v>
      </c>
      <c r="F38" s="30"/>
      <c r="G38" s="115"/>
      <c r="H38" s="190">
        <f t="shared" si="0"/>
        <v>0</v>
      </c>
      <c r="I38" s="133"/>
      <c r="J38" s="12"/>
      <c r="K38" s="12"/>
      <c r="L38" s="12"/>
      <c r="M38" s="12"/>
      <c r="N38" s="12"/>
      <c r="O38" s="12"/>
      <c r="P38" s="12"/>
      <c r="Q38" s="12"/>
    </row>
    <row r="39" spans="2:17" ht="21.75" customHeight="1" thickBot="1">
      <c r="B39" s="304"/>
      <c r="C39" s="117" t="s">
        <v>67</v>
      </c>
      <c r="D39" s="164">
        <f t="shared" si="1"/>
        <v>169150</v>
      </c>
      <c r="E39" s="174">
        <v>199000</v>
      </c>
      <c r="F39" s="225" t="s">
        <v>187</v>
      </c>
      <c r="G39" s="115"/>
      <c r="H39" s="190">
        <f t="shared" si="0"/>
        <v>0</v>
      </c>
      <c r="I39" s="133"/>
      <c r="J39" s="12"/>
      <c r="K39" s="12"/>
      <c r="L39" s="12"/>
      <c r="M39" s="12"/>
      <c r="N39" s="12"/>
      <c r="O39" s="12"/>
      <c r="P39" s="12"/>
      <c r="Q39" s="12"/>
    </row>
    <row r="40" spans="2:17" ht="30" customHeight="1">
      <c r="B40" s="9"/>
      <c r="C40" s="142" t="s">
        <v>38</v>
      </c>
      <c r="D40" s="157"/>
      <c r="E40" s="176"/>
      <c r="F40" s="53" t="s">
        <v>3</v>
      </c>
      <c r="G40" s="109">
        <f>SUM(G14:G39)</f>
        <v>0</v>
      </c>
      <c r="H40" s="191"/>
      <c r="I40" s="39"/>
      <c r="J40" s="12"/>
      <c r="K40" s="12"/>
      <c r="L40" s="12"/>
      <c r="M40" s="12"/>
      <c r="N40" s="12"/>
      <c r="O40" s="12"/>
      <c r="P40" s="12"/>
      <c r="Q40" s="12"/>
    </row>
    <row r="41" spans="2:17" ht="34.5" customHeight="1">
      <c r="B41" s="284" t="s">
        <v>58</v>
      </c>
      <c r="C41" s="215" t="s">
        <v>41</v>
      </c>
      <c r="D41" s="164">
        <f>E41*0.85</f>
        <v>21250</v>
      </c>
      <c r="E41" s="174">
        <v>25000</v>
      </c>
      <c r="F41" s="52" t="s">
        <v>0</v>
      </c>
      <c r="G41" s="115"/>
      <c r="H41" s="190">
        <f t="shared" si="0"/>
        <v>0</v>
      </c>
      <c r="I41" s="133"/>
      <c r="J41" s="12"/>
      <c r="K41" s="12"/>
      <c r="L41" s="12"/>
      <c r="M41" s="12"/>
      <c r="N41" s="12"/>
      <c r="O41" s="12"/>
      <c r="P41" s="12"/>
      <c r="Q41" s="12"/>
    </row>
    <row r="42" spans="2:17" ht="34.5" customHeight="1">
      <c r="B42" s="284"/>
      <c r="C42" s="215" t="s">
        <v>42</v>
      </c>
      <c r="D42" s="164">
        <f>E42*0.85</f>
        <v>24395</v>
      </c>
      <c r="E42" s="174">
        <v>28700</v>
      </c>
      <c r="F42" s="52" t="s">
        <v>0</v>
      </c>
      <c r="G42" s="115"/>
      <c r="H42" s="190">
        <f t="shared" si="0"/>
        <v>0</v>
      </c>
      <c r="I42" s="133"/>
      <c r="J42" s="12"/>
      <c r="K42" s="12"/>
      <c r="L42" s="12"/>
      <c r="M42" s="12"/>
      <c r="N42" s="12"/>
      <c r="O42" s="12"/>
      <c r="P42" s="12"/>
      <c r="Q42" s="12"/>
    </row>
    <row r="43" spans="2:17" ht="34.5" customHeight="1">
      <c r="B43" s="284"/>
      <c r="C43" s="215" t="s">
        <v>43</v>
      </c>
      <c r="D43" s="164">
        <f>E43*0.85</f>
        <v>29070</v>
      </c>
      <c r="E43" s="174">
        <v>34200</v>
      </c>
      <c r="F43" s="52" t="s">
        <v>0</v>
      </c>
      <c r="G43" s="115"/>
      <c r="H43" s="190">
        <f t="shared" si="0"/>
        <v>0</v>
      </c>
      <c r="I43" s="133"/>
      <c r="J43" s="12"/>
      <c r="K43" s="12"/>
      <c r="L43" s="12"/>
      <c r="M43" s="12"/>
      <c r="N43" s="12"/>
      <c r="O43" s="12"/>
      <c r="P43" s="12"/>
      <c r="Q43" s="12"/>
    </row>
    <row r="44" spans="2:17" ht="34.5" customHeight="1">
      <c r="B44" s="284"/>
      <c r="C44" s="130" t="s">
        <v>44</v>
      </c>
      <c r="D44" s="164">
        <f>E44*0.85</f>
        <v>32300</v>
      </c>
      <c r="E44" s="174">
        <v>38000</v>
      </c>
      <c r="F44" s="52" t="s">
        <v>0</v>
      </c>
      <c r="G44" s="115"/>
      <c r="H44" s="190">
        <f t="shared" si="0"/>
        <v>0</v>
      </c>
      <c r="I44" s="133"/>
      <c r="J44" s="12"/>
      <c r="K44" s="12"/>
      <c r="L44" s="12"/>
      <c r="M44" s="12"/>
      <c r="N44" s="12"/>
      <c r="O44" s="12"/>
      <c r="P44" s="12"/>
      <c r="Q44" s="12"/>
    </row>
    <row r="45" spans="2:17" ht="30" customHeight="1">
      <c r="B45" s="9"/>
      <c r="C45" s="142" t="s">
        <v>39</v>
      </c>
      <c r="D45" s="157"/>
      <c r="E45" s="176"/>
      <c r="F45" s="53" t="s">
        <v>129</v>
      </c>
      <c r="G45" s="109">
        <f>SUM(G41:G44)</f>
        <v>0</v>
      </c>
      <c r="H45" s="191"/>
      <c r="I45" s="133"/>
      <c r="J45" s="12"/>
      <c r="K45" s="12"/>
      <c r="L45" s="12"/>
      <c r="M45" s="12"/>
      <c r="N45" s="12"/>
      <c r="O45" s="12"/>
      <c r="P45" s="12"/>
      <c r="Q45" s="12"/>
    </row>
    <row r="46" spans="2:17" ht="34.5" customHeight="1">
      <c r="B46" s="284" t="s">
        <v>36</v>
      </c>
      <c r="C46" s="129" t="s">
        <v>68</v>
      </c>
      <c r="D46" s="164">
        <f aca="true" t="shared" si="2" ref="D46:D51">E46*0.85</f>
        <v>7565</v>
      </c>
      <c r="E46" s="174">
        <v>8900</v>
      </c>
      <c r="F46" s="52" t="s">
        <v>0</v>
      </c>
      <c r="G46" s="115"/>
      <c r="H46" s="190">
        <f t="shared" si="0"/>
        <v>0</v>
      </c>
      <c r="I46" s="133"/>
      <c r="J46" s="12"/>
      <c r="K46" s="12"/>
      <c r="L46" s="12"/>
      <c r="M46" s="12"/>
      <c r="N46" s="12"/>
      <c r="O46" s="12"/>
      <c r="P46" s="12"/>
      <c r="Q46" s="12"/>
    </row>
    <row r="47" spans="2:17" ht="34.5" customHeight="1">
      <c r="B47" s="284"/>
      <c r="C47" s="129" t="s">
        <v>69</v>
      </c>
      <c r="D47" s="164">
        <f t="shared" si="2"/>
        <v>9265</v>
      </c>
      <c r="E47" s="174">
        <v>10900</v>
      </c>
      <c r="F47" s="32"/>
      <c r="G47" s="115"/>
      <c r="H47" s="190">
        <f t="shared" si="0"/>
        <v>0</v>
      </c>
      <c r="I47" s="133"/>
      <c r="J47" s="12"/>
      <c r="K47" s="12"/>
      <c r="L47" s="12"/>
      <c r="M47" s="12"/>
      <c r="N47" s="12"/>
      <c r="O47" s="12"/>
      <c r="P47" s="12"/>
      <c r="Q47" s="12"/>
    </row>
    <row r="48" spans="2:17" ht="34.5" customHeight="1">
      <c r="B48" s="284"/>
      <c r="C48" s="129" t="s">
        <v>70</v>
      </c>
      <c r="D48" s="164">
        <f t="shared" si="2"/>
        <v>11815</v>
      </c>
      <c r="E48" s="174">
        <v>13900</v>
      </c>
      <c r="F48" s="33"/>
      <c r="G48" s="115"/>
      <c r="H48" s="190">
        <f t="shared" si="0"/>
        <v>0</v>
      </c>
      <c r="I48" s="133"/>
      <c r="J48" s="12"/>
      <c r="K48" s="12"/>
      <c r="L48" s="12"/>
      <c r="M48" s="12"/>
      <c r="N48" s="12"/>
      <c r="O48" s="12"/>
      <c r="P48" s="12"/>
      <c r="Q48" s="12"/>
    </row>
    <row r="49" spans="2:17" ht="34.5" customHeight="1">
      <c r="B49" s="284"/>
      <c r="C49" s="120" t="s">
        <v>71</v>
      </c>
      <c r="D49" s="164">
        <f t="shared" si="2"/>
        <v>11815</v>
      </c>
      <c r="E49" s="174">
        <v>13900</v>
      </c>
      <c r="F49" s="32"/>
      <c r="G49" s="115"/>
      <c r="H49" s="190">
        <f t="shared" si="0"/>
        <v>0</v>
      </c>
      <c r="I49" s="133"/>
      <c r="J49" s="12"/>
      <c r="K49" s="12"/>
      <c r="L49" s="12"/>
      <c r="M49" s="12"/>
      <c r="N49" s="12"/>
      <c r="O49" s="12"/>
      <c r="P49" s="12"/>
      <c r="Q49" s="12"/>
    </row>
    <row r="50" spans="2:17" ht="34.5" customHeight="1">
      <c r="B50" s="284"/>
      <c r="C50" s="129" t="s">
        <v>72</v>
      </c>
      <c r="D50" s="164">
        <f t="shared" si="2"/>
        <v>15215</v>
      </c>
      <c r="E50" s="174">
        <v>17900</v>
      </c>
      <c r="F50" s="33"/>
      <c r="G50" s="115"/>
      <c r="H50" s="190">
        <f t="shared" si="0"/>
        <v>0</v>
      </c>
      <c r="I50" s="133"/>
      <c r="J50" s="12"/>
      <c r="K50" s="12"/>
      <c r="L50" s="12"/>
      <c r="M50" s="12"/>
      <c r="N50" s="12"/>
      <c r="O50" s="12"/>
      <c r="P50" s="12"/>
      <c r="Q50" s="12"/>
    </row>
    <row r="51" spans="2:17" ht="34.5" customHeight="1">
      <c r="B51" s="284"/>
      <c r="C51" s="120" t="s">
        <v>85</v>
      </c>
      <c r="D51" s="164">
        <f t="shared" si="2"/>
        <v>4675</v>
      </c>
      <c r="E51" s="174">
        <v>5500</v>
      </c>
      <c r="F51" s="33"/>
      <c r="G51" s="115"/>
      <c r="H51" s="190">
        <f t="shared" si="0"/>
        <v>0</v>
      </c>
      <c r="I51" s="133"/>
      <c r="J51" s="12"/>
      <c r="K51" s="12"/>
      <c r="L51" s="12"/>
      <c r="M51" s="12"/>
      <c r="N51" s="12"/>
      <c r="O51" s="12"/>
      <c r="P51" s="12"/>
      <c r="Q51" s="12"/>
    </row>
    <row r="52" spans="2:17" ht="6" customHeight="1">
      <c r="B52" s="37"/>
      <c r="C52" s="119"/>
      <c r="D52" s="157"/>
      <c r="E52" s="177"/>
      <c r="F52" s="33"/>
      <c r="G52" s="110"/>
      <c r="H52" s="190"/>
      <c r="I52" s="133"/>
      <c r="J52" s="12"/>
      <c r="K52" s="12"/>
      <c r="L52" s="12"/>
      <c r="M52" s="12"/>
      <c r="N52" s="12"/>
      <c r="O52" s="12"/>
      <c r="P52" s="12"/>
      <c r="Q52" s="12"/>
    </row>
    <row r="53" spans="2:17" ht="21.75" customHeight="1">
      <c r="B53" s="284" t="s">
        <v>37</v>
      </c>
      <c r="C53" s="118" t="s">
        <v>73</v>
      </c>
      <c r="D53" s="164">
        <f>E53*0.85</f>
        <v>21165</v>
      </c>
      <c r="E53" s="174">
        <v>24900</v>
      </c>
      <c r="F53" s="33"/>
      <c r="G53" s="115"/>
      <c r="H53" s="190">
        <f t="shared" si="0"/>
        <v>0</v>
      </c>
      <c r="I53" s="133"/>
      <c r="J53" s="12"/>
      <c r="K53" s="12"/>
      <c r="L53" s="12"/>
      <c r="M53" s="12"/>
      <c r="N53" s="12"/>
      <c r="O53" s="12"/>
      <c r="P53" s="12"/>
      <c r="Q53" s="12"/>
    </row>
    <row r="54" spans="2:17" ht="34.5" customHeight="1">
      <c r="B54" s="284"/>
      <c r="C54" s="129" t="s">
        <v>74</v>
      </c>
      <c r="D54" s="164">
        <f>E54*0.85</f>
        <v>21165</v>
      </c>
      <c r="E54" s="174">
        <v>24900</v>
      </c>
      <c r="F54" s="33"/>
      <c r="G54" s="115"/>
      <c r="H54" s="190">
        <f t="shared" si="0"/>
        <v>0</v>
      </c>
      <c r="I54" s="133"/>
      <c r="J54" s="12"/>
      <c r="K54" s="12"/>
      <c r="L54" s="12"/>
      <c r="M54" s="12"/>
      <c r="N54" s="12"/>
      <c r="O54" s="12"/>
      <c r="P54" s="12"/>
      <c r="Q54" s="12"/>
    </row>
    <row r="55" spans="2:17" ht="34.5" customHeight="1">
      <c r="B55" s="284"/>
      <c r="C55" s="182" t="s">
        <v>75</v>
      </c>
      <c r="D55" s="164">
        <f>E55*0.85</f>
        <v>21165</v>
      </c>
      <c r="E55" s="174">
        <v>24900</v>
      </c>
      <c r="F55" s="225"/>
      <c r="G55" s="115"/>
      <c r="H55" s="190">
        <f t="shared" si="0"/>
        <v>0</v>
      </c>
      <c r="I55" s="133"/>
      <c r="J55" s="12"/>
      <c r="K55" s="12"/>
      <c r="L55" s="12"/>
      <c r="M55" s="12"/>
      <c r="N55" s="12"/>
      <c r="O55" s="12"/>
      <c r="P55" s="12"/>
      <c r="Q55" s="12"/>
    </row>
    <row r="56" spans="2:17" ht="30" customHeight="1">
      <c r="B56" s="9"/>
      <c r="C56" s="142" t="s">
        <v>40</v>
      </c>
      <c r="D56" s="157"/>
      <c r="E56" s="177"/>
      <c r="F56" s="53" t="s">
        <v>4</v>
      </c>
      <c r="G56" s="109">
        <f>SUM(G46:G55)</f>
        <v>0</v>
      </c>
      <c r="H56" s="191"/>
      <c r="I56" s="133"/>
      <c r="J56" s="12"/>
      <c r="K56" s="12"/>
      <c r="L56" s="12"/>
      <c r="M56" s="12"/>
      <c r="N56" s="12"/>
      <c r="O56" s="12"/>
      <c r="P56" s="12"/>
      <c r="Q56" s="12"/>
    </row>
    <row r="57" spans="2:17" ht="21.75" customHeight="1">
      <c r="B57" s="303" t="s">
        <v>20</v>
      </c>
      <c r="C57" s="117" t="s">
        <v>180</v>
      </c>
      <c r="D57" s="164">
        <f>E57*0.85</f>
        <v>2040</v>
      </c>
      <c r="E57" s="174">
        <v>2400</v>
      </c>
      <c r="F57" s="31"/>
      <c r="G57" s="115"/>
      <c r="H57" s="190">
        <f t="shared" si="0"/>
        <v>0</v>
      </c>
      <c r="I57" s="133"/>
      <c r="J57" s="12"/>
      <c r="K57" s="12"/>
      <c r="L57" s="12"/>
      <c r="M57" s="12"/>
      <c r="N57" s="12"/>
      <c r="O57" s="12"/>
      <c r="P57" s="12"/>
      <c r="Q57" s="12"/>
    </row>
    <row r="58" spans="2:17" ht="21.75" customHeight="1">
      <c r="B58" s="303"/>
      <c r="C58" s="118" t="s">
        <v>181</v>
      </c>
      <c r="D58" s="164">
        <f>E58*0.85</f>
        <v>2040</v>
      </c>
      <c r="E58" s="174">
        <v>2400</v>
      </c>
      <c r="F58" s="33"/>
      <c r="G58" s="115"/>
      <c r="H58" s="190">
        <f t="shared" si="0"/>
        <v>0</v>
      </c>
      <c r="I58" s="133"/>
      <c r="J58" s="12"/>
      <c r="K58" s="12"/>
      <c r="L58" s="12"/>
      <c r="M58" s="12"/>
      <c r="N58" s="12"/>
      <c r="O58" s="12"/>
      <c r="P58" s="12"/>
      <c r="Q58" s="12"/>
    </row>
    <row r="59" spans="2:17" ht="21.75" customHeight="1">
      <c r="B59" s="303"/>
      <c r="C59" s="117" t="s">
        <v>76</v>
      </c>
      <c r="D59" s="164">
        <f>E59*0.85</f>
        <v>1530</v>
      </c>
      <c r="E59" s="174">
        <v>1800</v>
      </c>
      <c r="F59" s="33"/>
      <c r="G59" s="115"/>
      <c r="H59" s="190">
        <f t="shared" si="0"/>
        <v>0</v>
      </c>
      <c r="I59" s="133"/>
      <c r="J59" s="12"/>
      <c r="K59" s="12"/>
      <c r="L59" s="12"/>
      <c r="M59" s="12"/>
      <c r="N59" s="12"/>
      <c r="O59" s="12"/>
      <c r="P59" s="12"/>
      <c r="Q59" s="12"/>
    </row>
    <row r="60" spans="2:17" ht="6" customHeight="1">
      <c r="B60" s="37"/>
      <c r="C60" s="122"/>
      <c r="D60" s="157"/>
      <c r="E60" s="177"/>
      <c r="F60" s="33"/>
      <c r="G60" s="110"/>
      <c r="H60" s="190"/>
      <c r="I60" s="133"/>
      <c r="J60" s="12"/>
      <c r="K60" s="12"/>
      <c r="L60" s="12"/>
      <c r="M60" s="12"/>
      <c r="N60" s="12"/>
      <c r="O60" s="12"/>
      <c r="P60" s="12"/>
      <c r="Q60" s="12"/>
    </row>
    <row r="61" spans="2:17" ht="21.75" customHeight="1">
      <c r="B61" s="303" t="s">
        <v>21</v>
      </c>
      <c r="C61" s="117" t="s">
        <v>77</v>
      </c>
      <c r="D61" s="164">
        <f>E61*0.85</f>
        <v>3315</v>
      </c>
      <c r="E61" s="174">
        <v>3900</v>
      </c>
      <c r="F61" s="33"/>
      <c r="G61" s="115"/>
      <c r="H61" s="190">
        <f t="shared" si="0"/>
        <v>0</v>
      </c>
      <c r="I61" s="133"/>
      <c r="J61" s="12"/>
      <c r="K61" s="12"/>
      <c r="L61" s="12"/>
      <c r="M61" s="12"/>
      <c r="N61" s="12"/>
      <c r="O61" s="12"/>
      <c r="P61" s="12"/>
      <c r="Q61" s="12"/>
    </row>
    <row r="62" spans="2:17" ht="34.5" customHeight="1">
      <c r="B62" s="303"/>
      <c r="C62" s="132" t="s">
        <v>78</v>
      </c>
      <c r="D62" s="164">
        <f>E62*0.85</f>
        <v>1615</v>
      </c>
      <c r="E62" s="174">
        <v>1900</v>
      </c>
      <c r="F62" s="33"/>
      <c r="G62" s="115"/>
      <c r="H62" s="190">
        <f t="shared" si="0"/>
        <v>0</v>
      </c>
      <c r="I62" s="133"/>
      <c r="J62" s="12"/>
      <c r="K62" s="12"/>
      <c r="L62" s="12"/>
      <c r="M62" s="12"/>
      <c r="N62" s="12"/>
      <c r="O62" s="12"/>
      <c r="P62" s="12"/>
      <c r="Q62" s="12"/>
    </row>
    <row r="63" spans="2:17" ht="34.5" customHeight="1">
      <c r="B63" s="303"/>
      <c r="C63" s="123" t="s">
        <v>79</v>
      </c>
      <c r="D63" s="164">
        <f>E63*0.85</f>
        <v>2720</v>
      </c>
      <c r="E63" s="174">
        <v>3200</v>
      </c>
      <c r="F63" s="33"/>
      <c r="G63" s="115"/>
      <c r="H63" s="190">
        <f t="shared" si="0"/>
        <v>0</v>
      </c>
      <c r="I63" s="133"/>
      <c r="J63" s="12"/>
      <c r="K63" s="12"/>
      <c r="L63" s="12"/>
      <c r="M63" s="12"/>
      <c r="N63" s="12"/>
      <c r="O63" s="12"/>
      <c r="P63" s="12"/>
      <c r="Q63" s="12"/>
    </row>
    <row r="64" spans="2:17" ht="34.5" customHeight="1">
      <c r="B64" s="303"/>
      <c r="C64" s="121" t="s">
        <v>80</v>
      </c>
      <c r="D64" s="164">
        <f>E64*0.85</f>
        <v>7565</v>
      </c>
      <c r="E64" s="174">
        <v>8900</v>
      </c>
      <c r="F64" s="33"/>
      <c r="G64" s="115"/>
      <c r="H64" s="190">
        <f t="shared" si="0"/>
        <v>0</v>
      </c>
      <c r="I64" s="133"/>
      <c r="J64" s="12"/>
      <c r="K64" s="12"/>
      <c r="L64" s="12"/>
      <c r="M64" s="12"/>
      <c r="N64" s="12"/>
      <c r="O64" s="12"/>
      <c r="P64" s="12"/>
      <c r="Q64" s="12"/>
    </row>
    <row r="65" spans="2:17" ht="6" customHeight="1">
      <c r="B65" s="37"/>
      <c r="C65" s="48"/>
      <c r="D65" s="157"/>
      <c r="E65" s="177"/>
      <c r="F65" s="33"/>
      <c r="G65" s="110"/>
      <c r="H65" s="190"/>
      <c r="I65" s="133"/>
      <c r="J65" s="12"/>
      <c r="K65" s="12"/>
      <c r="L65" s="12"/>
      <c r="M65" s="12"/>
      <c r="N65" s="12"/>
      <c r="O65" s="12"/>
      <c r="P65" s="12"/>
      <c r="Q65" s="12"/>
    </row>
    <row r="66" spans="2:17" ht="21.75" customHeight="1">
      <c r="B66" s="303" t="s">
        <v>22</v>
      </c>
      <c r="C66" s="124" t="s">
        <v>81</v>
      </c>
      <c r="D66" s="164">
        <f>E66*0.85</f>
        <v>2465</v>
      </c>
      <c r="E66" s="174">
        <v>2900</v>
      </c>
      <c r="F66" s="33"/>
      <c r="G66" s="115"/>
      <c r="H66" s="190">
        <f t="shared" si="0"/>
        <v>0</v>
      </c>
      <c r="I66" s="133"/>
      <c r="J66" s="12"/>
      <c r="K66" s="12"/>
      <c r="L66" s="12"/>
      <c r="M66" s="12"/>
      <c r="N66" s="12"/>
      <c r="O66" s="12"/>
      <c r="P66" s="12"/>
      <c r="Q66" s="12"/>
    </row>
    <row r="67" spans="2:17" ht="21.75" customHeight="1">
      <c r="B67" s="303"/>
      <c r="C67" s="124" t="s">
        <v>82</v>
      </c>
      <c r="D67" s="164">
        <f>E67*0.85</f>
        <v>3315</v>
      </c>
      <c r="E67" s="174">
        <v>3900</v>
      </c>
      <c r="F67" s="33"/>
      <c r="G67" s="115"/>
      <c r="H67" s="190">
        <f t="shared" si="0"/>
        <v>0</v>
      </c>
      <c r="I67" s="133"/>
      <c r="J67" s="12"/>
      <c r="K67" s="12"/>
      <c r="L67" s="12"/>
      <c r="M67" s="12"/>
      <c r="N67" s="12"/>
      <c r="O67" s="12"/>
      <c r="P67" s="12"/>
      <c r="Q67" s="12"/>
    </row>
    <row r="68" spans="2:17" ht="21.75" customHeight="1">
      <c r="B68" s="303"/>
      <c r="C68" s="126" t="s">
        <v>83</v>
      </c>
      <c r="D68" s="164">
        <f>E68*0.85</f>
        <v>5525</v>
      </c>
      <c r="E68" s="174">
        <v>6500</v>
      </c>
      <c r="F68" s="33"/>
      <c r="G68" s="115"/>
      <c r="H68" s="190">
        <f t="shared" si="0"/>
        <v>0</v>
      </c>
      <c r="I68" s="133"/>
      <c r="J68" s="12"/>
      <c r="K68" s="12"/>
      <c r="L68" s="12"/>
      <c r="M68" s="12"/>
      <c r="N68" s="12"/>
      <c r="O68" s="12"/>
      <c r="P68" s="12"/>
      <c r="Q68" s="12"/>
    </row>
    <row r="69" spans="2:17" ht="34.5" customHeight="1">
      <c r="B69" s="303"/>
      <c r="C69" s="123" t="s">
        <v>84</v>
      </c>
      <c r="D69" s="164">
        <f>E69*0.85</f>
        <v>1275</v>
      </c>
      <c r="E69" s="174">
        <v>1500</v>
      </c>
      <c r="F69" s="33"/>
      <c r="G69" s="115"/>
      <c r="H69" s="190">
        <f t="shared" si="0"/>
        <v>0</v>
      </c>
      <c r="I69" s="133"/>
      <c r="J69" s="12"/>
      <c r="K69" s="12"/>
      <c r="L69" s="12"/>
      <c r="M69" s="12"/>
      <c r="N69" s="12"/>
      <c r="O69" s="12"/>
      <c r="P69" s="12"/>
      <c r="Q69" s="12"/>
    </row>
    <row r="70" spans="2:17" ht="30" customHeight="1">
      <c r="B70" s="9"/>
      <c r="C70" s="142" t="s">
        <v>159</v>
      </c>
      <c r="D70" s="157"/>
      <c r="E70" s="177"/>
      <c r="F70" s="54"/>
      <c r="G70" s="111"/>
      <c r="H70" s="191"/>
      <c r="I70" s="133"/>
      <c r="J70" s="12"/>
      <c r="K70" s="12"/>
      <c r="L70" s="12"/>
      <c r="M70" s="12"/>
      <c r="N70" s="12"/>
      <c r="O70" s="12"/>
      <c r="P70" s="12"/>
      <c r="Q70" s="12"/>
    </row>
    <row r="71" spans="2:17" ht="34.5" customHeight="1">
      <c r="B71" s="284"/>
      <c r="C71" s="127" t="s">
        <v>88</v>
      </c>
      <c r="D71" s="164">
        <f aca="true" t="shared" si="3" ref="D71:D78">E71*0.85</f>
        <v>1275</v>
      </c>
      <c r="E71" s="174">
        <v>1500</v>
      </c>
      <c r="F71" s="32" t="s">
        <v>0</v>
      </c>
      <c r="G71" s="115"/>
      <c r="H71" s="190">
        <f t="shared" si="0"/>
        <v>0</v>
      </c>
      <c r="I71" s="133"/>
      <c r="J71" s="12"/>
      <c r="K71" s="12"/>
      <c r="L71" s="12"/>
      <c r="M71" s="12"/>
      <c r="N71" s="12"/>
      <c r="O71" s="12"/>
      <c r="P71" s="12"/>
      <c r="Q71" s="12"/>
    </row>
    <row r="72" spans="2:17" ht="34.5" customHeight="1">
      <c r="B72" s="284"/>
      <c r="C72" s="127" t="s">
        <v>86</v>
      </c>
      <c r="D72" s="164">
        <f t="shared" si="3"/>
        <v>1615</v>
      </c>
      <c r="E72" s="174">
        <v>1900</v>
      </c>
      <c r="F72" s="32" t="s">
        <v>0</v>
      </c>
      <c r="G72" s="115"/>
      <c r="H72" s="190">
        <f t="shared" si="0"/>
        <v>0</v>
      </c>
      <c r="I72" s="133"/>
      <c r="J72" s="12"/>
      <c r="K72" s="12"/>
      <c r="L72" s="12"/>
      <c r="M72" s="12"/>
      <c r="N72" s="12"/>
      <c r="O72" s="12"/>
      <c r="P72" s="12"/>
      <c r="Q72" s="12"/>
    </row>
    <row r="73" spans="2:17" ht="34.5" customHeight="1">
      <c r="B73" s="284"/>
      <c r="C73" s="127" t="s">
        <v>87</v>
      </c>
      <c r="D73" s="164">
        <f t="shared" si="3"/>
        <v>1615</v>
      </c>
      <c r="E73" s="174">
        <v>1900</v>
      </c>
      <c r="F73" s="32" t="s">
        <v>0</v>
      </c>
      <c r="G73" s="115"/>
      <c r="H73" s="190">
        <f t="shared" si="0"/>
        <v>0</v>
      </c>
      <c r="I73" s="133"/>
      <c r="J73" s="12"/>
      <c r="K73" s="12"/>
      <c r="L73" s="12"/>
      <c r="M73" s="12"/>
      <c r="N73" s="12"/>
      <c r="O73" s="12"/>
      <c r="P73" s="12"/>
      <c r="Q73" s="12"/>
    </row>
    <row r="74" spans="2:17" ht="21.75" customHeight="1">
      <c r="B74" s="284"/>
      <c r="C74" s="224" t="s">
        <v>182</v>
      </c>
      <c r="D74" s="164">
        <f t="shared" si="3"/>
        <v>595</v>
      </c>
      <c r="E74" s="174">
        <v>700</v>
      </c>
      <c r="F74" s="32" t="s">
        <v>0</v>
      </c>
      <c r="G74" s="115"/>
      <c r="H74" s="190">
        <f t="shared" si="0"/>
        <v>0</v>
      </c>
      <c r="I74" s="133"/>
      <c r="J74" s="12"/>
      <c r="K74" s="12"/>
      <c r="L74" s="12"/>
      <c r="M74" s="12"/>
      <c r="N74" s="12"/>
      <c r="O74" s="12"/>
      <c r="P74" s="12"/>
      <c r="Q74" s="12"/>
    </row>
    <row r="75" spans="2:17" ht="21.75" customHeight="1">
      <c r="B75" s="284"/>
      <c r="C75" s="224" t="s">
        <v>183</v>
      </c>
      <c r="D75" s="164">
        <f t="shared" si="3"/>
        <v>595</v>
      </c>
      <c r="E75" s="174">
        <v>700</v>
      </c>
      <c r="F75" s="32"/>
      <c r="G75" s="115"/>
      <c r="H75" s="190">
        <f t="shared" si="0"/>
        <v>0</v>
      </c>
      <c r="I75" s="133"/>
      <c r="J75" s="12"/>
      <c r="K75" s="12"/>
      <c r="L75" s="12"/>
      <c r="M75" s="12"/>
      <c r="N75" s="12"/>
      <c r="O75" s="12"/>
      <c r="P75" s="12"/>
      <c r="Q75" s="12"/>
    </row>
    <row r="76" spans="2:17" ht="21.75" customHeight="1">
      <c r="B76" s="284"/>
      <c r="C76" s="224" t="s">
        <v>184</v>
      </c>
      <c r="D76" s="164">
        <f t="shared" si="3"/>
        <v>595</v>
      </c>
      <c r="E76" s="174">
        <v>700</v>
      </c>
      <c r="F76" s="33"/>
      <c r="G76" s="115"/>
      <c r="H76" s="190">
        <f t="shared" si="0"/>
        <v>0</v>
      </c>
      <c r="I76" s="133"/>
      <c r="J76" s="12"/>
      <c r="K76" s="12"/>
      <c r="L76" s="12"/>
      <c r="M76" s="12"/>
      <c r="N76" s="12"/>
      <c r="O76" s="12"/>
      <c r="P76" s="12"/>
      <c r="Q76" s="12"/>
    </row>
    <row r="77" spans="2:17" ht="21.75" customHeight="1">
      <c r="B77" s="284"/>
      <c r="C77" s="224" t="s">
        <v>185</v>
      </c>
      <c r="D77" s="164">
        <f t="shared" si="3"/>
        <v>595</v>
      </c>
      <c r="E77" s="174">
        <v>700</v>
      </c>
      <c r="F77" s="33"/>
      <c r="G77" s="115"/>
      <c r="H77" s="190">
        <f t="shared" si="0"/>
        <v>0</v>
      </c>
      <c r="I77" s="133"/>
      <c r="J77" s="12"/>
      <c r="K77" s="12"/>
      <c r="L77" s="12"/>
      <c r="M77" s="12"/>
      <c r="N77" s="12"/>
      <c r="O77" s="12"/>
      <c r="P77" s="12"/>
      <c r="Q77" s="12"/>
    </row>
    <row r="78" spans="2:17" ht="21.75" customHeight="1" thickBot="1">
      <c r="B78" s="284"/>
      <c r="C78" s="224" t="s">
        <v>186</v>
      </c>
      <c r="D78" s="164">
        <f t="shared" si="3"/>
        <v>595</v>
      </c>
      <c r="E78" s="174">
        <v>700</v>
      </c>
      <c r="F78" s="34"/>
      <c r="G78" s="115"/>
      <c r="H78" s="190">
        <f t="shared" si="0"/>
        <v>0</v>
      </c>
      <c r="I78" s="133"/>
      <c r="J78" s="12"/>
      <c r="K78" s="12"/>
      <c r="L78" s="12"/>
      <c r="M78" s="12"/>
      <c r="N78" s="12"/>
      <c r="O78" s="12"/>
      <c r="P78" s="12"/>
      <c r="Q78" s="12"/>
    </row>
    <row r="79" spans="2:17" ht="30" customHeight="1">
      <c r="B79" s="9"/>
      <c r="C79" s="142" t="s">
        <v>117</v>
      </c>
      <c r="D79" s="157"/>
      <c r="E79" s="177"/>
      <c r="F79" s="223"/>
      <c r="G79" s="111"/>
      <c r="H79" s="191"/>
      <c r="I79" s="39"/>
      <c r="J79" s="12"/>
      <c r="K79" s="12"/>
      <c r="L79" s="12"/>
      <c r="M79" s="12"/>
      <c r="N79" s="12"/>
      <c r="O79" s="12"/>
      <c r="P79" s="12"/>
      <c r="Q79" s="12"/>
    </row>
    <row r="80" spans="2:17" ht="34.5" customHeight="1">
      <c r="B80" s="303" t="s">
        <v>96</v>
      </c>
      <c r="C80" s="123" t="s">
        <v>89</v>
      </c>
      <c r="D80" s="164">
        <f aca="true" t="shared" si="4" ref="D80:D96">E80*0.85</f>
        <v>3655</v>
      </c>
      <c r="E80" s="174">
        <v>4300</v>
      </c>
      <c r="F80" s="30"/>
      <c r="G80" s="115"/>
      <c r="H80" s="190">
        <f aca="true" t="shared" si="5" ref="H80:H117">G80*D80</f>
        <v>0</v>
      </c>
      <c r="I80" s="133"/>
      <c r="J80" s="12"/>
      <c r="K80" s="12"/>
      <c r="L80" s="12"/>
      <c r="M80" s="12"/>
      <c r="N80" s="12"/>
      <c r="O80" s="12"/>
      <c r="P80" s="12"/>
      <c r="Q80" s="12"/>
    </row>
    <row r="81" spans="2:17" ht="34.5" customHeight="1">
      <c r="B81" s="303"/>
      <c r="C81" s="132" t="s">
        <v>111</v>
      </c>
      <c r="D81" s="164">
        <f t="shared" si="4"/>
        <v>3315</v>
      </c>
      <c r="E81" s="174">
        <v>3900</v>
      </c>
      <c r="F81" s="30"/>
      <c r="G81" s="115"/>
      <c r="H81" s="190">
        <f t="shared" si="5"/>
        <v>0</v>
      </c>
      <c r="I81" s="133"/>
      <c r="J81" s="12"/>
      <c r="K81" s="12"/>
      <c r="L81" s="12"/>
      <c r="M81" s="12"/>
      <c r="N81" s="12"/>
      <c r="O81" s="12"/>
      <c r="P81" s="12"/>
      <c r="Q81" s="12"/>
    </row>
    <row r="82" spans="2:17" ht="34.5" customHeight="1">
      <c r="B82" s="303"/>
      <c r="C82" s="123" t="s">
        <v>112</v>
      </c>
      <c r="D82" s="164">
        <f t="shared" si="4"/>
        <v>3315</v>
      </c>
      <c r="E82" s="174">
        <v>3900</v>
      </c>
      <c r="F82" s="30"/>
      <c r="G82" s="115"/>
      <c r="H82" s="190">
        <f t="shared" si="5"/>
        <v>0</v>
      </c>
      <c r="I82" s="133"/>
      <c r="J82" s="12"/>
      <c r="K82" s="12"/>
      <c r="L82" s="12"/>
      <c r="M82" s="12"/>
      <c r="N82" s="12"/>
      <c r="O82" s="12"/>
      <c r="P82" s="12"/>
      <c r="Q82" s="12"/>
    </row>
    <row r="83" spans="2:17" ht="34.5" customHeight="1">
      <c r="B83" s="303"/>
      <c r="C83" s="123" t="s">
        <v>119</v>
      </c>
      <c r="D83" s="164">
        <f t="shared" si="4"/>
        <v>1020</v>
      </c>
      <c r="E83" s="174">
        <v>1200</v>
      </c>
      <c r="F83" s="30"/>
      <c r="G83" s="115"/>
      <c r="H83" s="190">
        <f t="shared" si="5"/>
        <v>0</v>
      </c>
      <c r="I83" s="133"/>
      <c r="J83" s="12"/>
      <c r="K83" s="12"/>
      <c r="L83" s="12"/>
      <c r="M83" s="12"/>
      <c r="N83" s="12"/>
      <c r="O83" s="12"/>
      <c r="P83" s="12"/>
      <c r="Q83" s="12"/>
    </row>
    <row r="84" spans="2:17" ht="34.5" customHeight="1">
      <c r="B84" s="303"/>
      <c r="C84" s="132" t="s">
        <v>118</v>
      </c>
      <c r="D84" s="164">
        <f t="shared" si="4"/>
        <v>1020</v>
      </c>
      <c r="E84" s="174">
        <v>1200</v>
      </c>
      <c r="F84" s="30"/>
      <c r="G84" s="115"/>
      <c r="H84" s="190">
        <f t="shared" si="5"/>
        <v>0</v>
      </c>
      <c r="I84" s="133"/>
      <c r="J84" s="12"/>
      <c r="K84" s="12"/>
      <c r="L84" s="12"/>
      <c r="M84" s="12"/>
      <c r="N84" s="12"/>
      <c r="O84" s="12"/>
      <c r="P84" s="12"/>
      <c r="Q84" s="12"/>
    </row>
    <row r="85" spans="2:17" ht="21.75" customHeight="1">
      <c r="B85" s="303"/>
      <c r="C85" s="123" t="s">
        <v>97</v>
      </c>
      <c r="D85" s="164">
        <f t="shared" si="4"/>
        <v>1020</v>
      </c>
      <c r="E85" s="174">
        <v>1200</v>
      </c>
      <c r="F85" s="30"/>
      <c r="G85" s="115"/>
      <c r="H85" s="190">
        <f t="shared" si="5"/>
        <v>0</v>
      </c>
      <c r="I85" s="133"/>
      <c r="J85" s="12"/>
      <c r="K85" s="12"/>
      <c r="L85" s="12"/>
      <c r="M85" s="12"/>
      <c r="N85" s="12"/>
      <c r="O85" s="12"/>
      <c r="P85" s="12"/>
      <c r="Q85" s="12"/>
    </row>
    <row r="86" spans="2:17" ht="34.5" customHeight="1">
      <c r="B86" s="303"/>
      <c r="C86" s="123" t="s">
        <v>26</v>
      </c>
      <c r="D86" s="164">
        <f t="shared" si="4"/>
        <v>255</v>
      </c>
      <c r="E86" s="174">
        <v>300</v>
      </c>
      <c r="F86" s="30"/>
      <c r="G86" s="115"/>
      <c r="H86" s="190">
        <f t="shared" si="5"/>
        <v>0</v>
      </c>
      <c r="I86" s="133"/>
      <c r="J86" s="12"/>
      <c r="K86" s="12"/>
      <c r="L86" s="12"/>
      <c r="M86" s="12"/>
      <c r="N86" s="12"/>
      <c r="O86" s="12"/>
      <c r="P86" s="12"/>
      <c r="Q86" s="12"/>
    </row>
    <row r="87" spans="2:17" ht="25.5" customHeight="1">
      <c r="B87" s="303"/>
      <c r="C87" s="123" t="s">
        <v>90</v>
      </c>
      <c r="D87" s="164">
        <f t="shared" si="4"/>
        <v>1020</v>
      </c>
      <c r="E87" s="174">
        <v>1200</v>
      </c>
      <c r="F87" s="30"/>
      <c r="G87" s="115"/>
      <c r="H87" s="190">
        <f t="shared" si="5"/>
        <v>0</v>
      </c>
      <c r="I87" s="133"/>
      <c r="J87" s="12"/>
      <c r="K87" s="12"/>
      <c r="L87" s="12"/>
      <c r="M87" s="12"/>
      <c r="N87" s="12"/>
      <c r="O87" s="12"/>
      <c r="P87" s="12"/>
      <c r="Q87" s="12"/>
    </row>
    <row r="88" spans="2:17" ht="25.5" customHeight="1">
      <c r="B88" s="303"/>
      <c r="C88" s="123" t="s">
        <v>91</v>
      </c>
      <c r="D88" s="164">
        <f t="shared" si="4"/>
        <v>1020</v>
      </c>
      <c r="E88" s="174">
        <v>1200</v>
      </c>
      <c r="F88" s="30"/>
      <c r="G88" s="115"/>
      <c r="H88" s="190">
        <f t="shared" si="5"/>
        <v>0</v>
      </c>
      <c r="I88" s="133"/>
      <c r="J88" s="12"/>
      <c r="K88" s="12"/>
      <c r="L88" s="12"/>
      <c r="M88" s="12"/>
      <c r="N88" s="12"/>
      <c r="O88" s="12"/>
      <c r="P88" s="12"/>
      <c r="Q88" s="12"/>
    </row>
    <row r="89" spans="2:17" ht="21.75" customHeight="1">
      <c r="B89" s="303"/>
      <c r="C89" s="123" t="s">
        <v>95</v>
      </c>
      <c r="D89" s="164">
        <f t="shared" si="4"/>
        <v>1870</v>
      </c>
      <c r="E89" s="174">
        <v>2200</v>
      </c>
      <c r="F89" s="30"/>
      <c r="G89" s="115"/>
      <c r="H89" s="190">
        <f t="shared" si="5"/>
        <v>0</v>
      </c>
      <c r="I89" s="133"/>
      <c r="J89" s="12"/>
      <c r="K89" s="12"/>
      <c r="L89" s="12"/>
      <c r="M89" s="12"/>
      <c r="N89" s="12"/>
      <c r="O89" s="12"/>
      <c r="P89" s="12"/>
      <c r="Q89" s="12"/>
    </row>
    <row r="90" spans="2:17" ht="21.75" customHeight="1">
      <c r="B90" s="303"/>
      <c r="C90" s="125" t="s">
        <v>93</v>
      </c>
      <c r="D90" s="164">
        <f t="shared" si="4"/>
        <v>510</v>
      </c>
      <c r="E90" s="174">
        <v>600</v>
      </c>
      <c r="F90" s="30"/>
      <c r="G90" s="115"/>
      <c r="H90" s="190">
        <f t="shared" si="5"/>
        <v>0</v>
      </c>
      <c r="I90" s="133"/>
      <c r="J90" s="12"/>
      <c r="K90" s="12"/>
      <c r="L90" s="12"/>
      <c r="M90" s="12"/>
      <c r="N90" s="12"/>
      <c r="O90" s="12"/>
      <c r="P90" s="12"/>
      <c r="Q90" s="12"/>
    </row>
    <row r="91" spans="2:17" ht="35.25" customHeight="1">
      <c r="B91" s="303"/>
      <c r="C91" s="131" t="s">
        <v>92</v>
      </c>
      <c r="D91" s="164">
        <f t="shared" si="4"/>
        <v>510</v>
      </c>
      <c r="E91" s="174">
        <v>600</v>
      </c>
      <c r="F91" s="30"/>
      <c r="G91" s="115"/>
      <c r="H91" s="190">
        <f t="shared" si="5"/>
        <v>0</v>
      </c>
      <c r="I91" s="133"/>
      <c r="J91" s="12"/>
      <c r="K91" s="12"/>
      <c r="L91" s="12"/>
      <c r="M91" s="12"/>
      <c r="N91" s="12"/>
      <c r="O91" s="12"/>
      <c r="P91" s="12"/>
      <c r="Q91" s="12"/>
    </row>
    <row r="92" spans="2:17" ht="21.75" customHeight="1">
      <c r="B92" s="303"/>
      <c r="C92" s="125" t="s">
        <v>94</v>
      </c>
      <c r="D92" s="164">
        <f t="shared" si="4"/>
        <v>510</v>
      </c>
      <c r="E92" s="174">
        <v>600</v>
      </c>
      <c r="F92" s="30"/>
      <c r="G92" s="115"/>
      <c r="H92" s="190">
        <f t="shared" si="5"/>
        <v>0</v>
      </c>
      <c r="I92" s="133"/>
      <c r="J92" s="12"/>
      <c r="K92" s="12"/>
      <c r="L92" s="12"/>
      <c r="M92" s="12"/>
      <c r="N92" s="12"/>
      <c r="O92" s="12"/>
      <c r="P92" s="12"/>
      <c r="Q92" s="12"/>
    </row>
    <row r="93" spans="2:17" ht="21.75" customHeight="1">
      <c r="B93" s="303"/>
      <c r="C93" s="125" t="s">
        <v>100</v>
      </c>
      <c r="D93" s="164">
        <f t="shared" si="4"/>
        <v>510</v>
      </c>
      <c r="E93" s="174">
        <v>600</v>
      </c>
      <c r="F93" s="30"/>
      <c r="G93" s="115"/>
      <c r="H93" s="190">
        <f t="shared" si="5"/>
        <v>0</v>
      </c>
      <c r="I93" s="133"/>
      <c r="J93" s="12"/>
      <c r="K93" s="12"/>
      <c r="L93" s="12"/>
      <c r="M93" s="12"/>
      <c r="N93" s="12"/>
      <c r="O93" s="12"/>
      <c r="P93" s="12"/>
      <c r="Q93" s="12"/>
    </row>
    <row r="94" spans="2:17" ht="34.5" customHeight="1">
      <c r="B94" s="303"/>
      <c r="C94" s="123" t="s">
        <v>101</v>
      </c>
      <c r="D94" s="164">
        <f t="shared" si="4"/>
        <v>765</v>
      </c>
      <c r="E94" s="174">
        <v>900</v>
      </c>
      <c r="F94" s="30"/>
      <c r="G94" s="115"/>
      <c r="H94" s="190">
        <f t="shared" si="5"/>
        <v>0</v>
      </c>
      <c r="I94" s="133"/>
      <c r="J94" s="12"/>
      <c r="K94" s="12"/>
      <c r="L94" s="12"/>
      <c r="M94" s="12"/>
      <c r="N94" s="12"/>
      <c r="O94" s="12"/>
      <c r="P94" s="12"/>
      <c r="Q94" s="12"/>
    </row>
    <row r="95" spans="2:17" ht="34.5" customHeight="1">
      <c r="B95" s="303"/>
      <c r="C95" s="123" t="s">
        <v>116</v>
      </c>
      <c r="D95" s="164">
        <f t="shared" si="4"/>
        <v>255</v>
      </c>
      <c r="E95" s="174">
        <v>300</v>
      </c>
      <c r="F95" s="30"/>
      <c r="G95" s="115"/>
      <c r="H95" s="190">
        <f t="shared" si="5"/>
        <v>0</v>
      </c>
      <c r="I95" s="133"/>
      <c r="J95" s="12"/>
      <c r="K95" s="12"/>
      <c r="L95" s="12"/>
      <c r="M95" s="12"/>
      <c r="N95" s="12"/>
      <c r="O95" s="12"/>
      <c r="P95" s="12"/>
      <c r="Q95" s="12"/>
    </row>
    <row r="96" spans="2:17" ht="21.75" customHeight="1">
      <c r="B96" s="303"/>
      <c r="C96" s="123" t="s">
        <v>102</v>
      </c>
      <c r="D96" s="164">
        <f t="shared" si="4"/>
        <v>255</v>
      </c>
      <c r="E96" s="174">
        <v>300</v>
      </c>
      <c r="F96" s="30"/>
      <c r="G96" s="115"/>
      <c r="H96" s="190">
        <f t="shared" si="5"/>
        <v>0</v>
      </c>
      <c r="I96" s="133"/>
      <c r="J96" s="12"/>
      <c r="K96" s="12"/>
      <c r="L96" s="12"/>
      <c r="M96" s="12"/>
      <c r="N96" s="12"/>
      <c r="O96" s="12"/>
      <c r="P96" s="12"/>
      <c r="Q96" s="12"/>
    </row>
    <row r="97" spans="2:17" ht="6" customHeight="1">
      <c r="B97" s="37"/>
      <c r="C97" s="128"/>
      <c r="D97" s="157"/>
      <c r="E97" s="177"/>
      <c r="F97" s="33"/>
      <c r="G97" s="110"/>
      <c r="H97" s="190"/>
      <c r="I97" s="133"/>
      <c r="J97" s="12"/>
      <c r="K97" s="12"/>
      <c r="L97" s="12"/>
      <c r="M97" s="12"/>
      <c r="N97" s="12"/>
      <c r="O97" s="12"/>
      <c r="P97" s="12"/>
      <c r="Q97" s="12"/>
    </row>
    <row r="98" spans="2:17" ht="21.75" customHeight="1">
      <c r="B98" s="303" t="s">
        <v>110</v>
      </c>
      <c r="C98" s="125" t="s">
        <v>98</v>
      </c>
      <c r="D98" s="164">
        <f aca="true" t="shared" si="6" ref="D98:D107">E98*0.85</f>
        <v>765</v>
      </c>
      <c r="E98" s="174">
        <v>900</v>
      </c>
      <c r="F98" s="30"/>
      <c r="G98" s="115"/>
      <c r="H98" s="190">
        <f t="shared" si="5"/>
        <v>0</v>
      </c>
      <c r="I98" s="133"/>
      <c r="J98" s="12"/>
      <c r="K98" s="12"/>
      <c r="L98" s="12"/>
      <c r="M98" s="12"/>
      <c r="N98" s="12"/>
      <c r="O98" s="12"/>
      <c r="P98" s="12"/>
      <c r="Q98" s="12"/>
    </row>
    <row r="99" spans="2:17" ht="34.5" customHeight="1">
      <c r="B99" s="303"/>
      <c r="C99" s="123" t="s">
        <v>99</v>
      </c>
      <c r="D99" s="164">
        <f t="shared" si="6"/>
        <v>85</v>
      </c>
      <c r="E99" s="174">
        <v>100</v>
      </c>
      <c r="F99" s="30"/>
      <c r="G99" s="115"/>
      <c r="H99" s="190">
        <f t="shared" si="5"/>
        <v>0</v>
      </c>
      <c r="I99" s="133"/>
      <c r="J99" s="12"/>
      <c r="K99" s="12"/>
      <c r="L99" s="12"/>
      <c r="M99" s="12"/>
      <c r="N99" s="12"/>
      <c r="O99" s="12"/>
      <c r="P99" s="12"/>
      <c r="Q99" s="12"/>
    </row>
    <row r="100" spans="2:17" ht="34.5" customHeight="1">
      <c r="B100" s="303"/>
      <c r="C100" s="123" t="s">
        <v>103</v>
      </c>
      <c r="D100" s="164">
        <f t="shared" si="6"/>
        <v>85</v>
      </c>
      <c r="E100" s="174">
        <v>100</v>
      </c>
      <c r="F100" s="30"/>
      <c r="G100" s="115"/>
      <c r="H100" s="190">
        <f t="shared" si="5"/>
        <v>0</v>
      </c>
      <c r="I100" s="133"/>
      <c r="J100" s="12"/>
      <c r="K100" s="12"/>
      <c r="L100" s="12"/>
      <c r="M100" s="12"/>
      <c r="N100" s="12"/>
      <c r="O100" s="12"/>
      <c r="P100" s="12"/>
      <c r="Q100" s="12"/>
    </row>
    <row r="101" spans="2:17" ht="34.5" customHeight="1">
      <c r="B101" s="303"/>
      <c r="C101" s="123" t="s">
        <v>104</v>
      </c>
      <c r="D101" s="164">
        <f t="shared" si="6"/>
        <v>85</v>
      </c>
      <c r="E101" s="174">
        <v>100</v>
      </c>
      <c r="F101" s="30"/>
      <c r="G101" s="115"/>
      <c r="H101" s="190">
        <f t="shared" si="5"/>
        <v>0</v>
      </c>
      <c r="I101" s="133"/>
      <c r="J101" s="12"/>
      <c r="K101" s="12"/>
      <c r="L101" s="12"/>
      <c r="M101" s="12"/>
      <c r="N101" s="12"/>
      <c r="O101" s="12"/>
      <c r="P101" s="12"/>
      <c r="Q101" s="12"/>
    </row>
    <row r="102" spans="2:17" ht="34.5" customHeight="1">
      <c r="B102" s="303"/>
      <c r="C102" s="123" t="s">
        <v>107</v>
      </c>
      <c r="D102" s="164">
        <f t="shared" si="6"/>
        <v>85</v>
      </c>
      <c r="E102" s="174">
        <v>100</v>
      </c>
      <c r="F102" s="30"/>
      <c r="G102" s="115"/>
      <c r="H102" s="190">
        <f t="shared" si="5"/>
        <v>0</v>
      </c>
      <c r="I102" s="133"/>
      <c r="J102" s="12"/>
      <c r="K102" s="12"/>
      <c r="L102" s="12"/>
      <c r="M102" s="12"/>
      <c r="N102" s="12"/>
      <c r="O102" s="12"/>
      <c r="P102" s="12"/>
      <c r="Q102" s="12"/>
    </row>
    <row r="103" spans="2:17" ht="21.75" customHeight="1">
      <c r="B103" s="303"/>
      <c r="C103" s="123" t="s">
        <v>105</v>
      </c>
      <c r="D103" s="164">
        <f t="shared" si="6"/>
        <v>510</v>
      </c>
      <c r="E103" s="174">
        <v>600</v>
      </c>
      <c r="F103" s="30"/>
      <c r="G103" s="115"/>
      <c r="H103" s="190">
        <f t="shared" si="5"/>
        <v>0</v>
      </c>
      <c r="I103" s="133"/>
      <c r="J103" s="12"/>
      <c r="K103" s="12"/>
      <c r="L103" s="12"/>
      <c r="M103" s="12"/>
      <c r="N103" s="12"/>
      <c r="O103" s="12"/>
      <c r="P103" s="12"/>
      <c r="Q103" s="12"/>
    </row>
    <row r="104" spans="2:17" ht="21.75" customHeight="1">
      <c r="B104" s="303"/>
      <c r="C104" s="123" t="s">
        <v>106</v>
      </c>
      <c r="D104" s="164">
        <f t="shared" si="6"/>
        <v>510</v>
      </c>
      <c r="E104" s="174">
        <v>600</v>
      </c>
      <c r="F104" s="30"/>
      <c r="G104" s="115"/>
      <c r="H104" s="190">
        <f t="shared" si="5"/>
        <v>0</v>
      </c>
      <c r="I104" s="133"/>
      <c r="J104" s="12"/>
      <c r="K104" s="12"/>
      <c r="L104" s="12"/>
      <c r="M104" s="12"/>
      <c r="N104" s="12"/>
      <c r="O104" s="12"/>
      <c r="P104" s="12"/>
      <c r="Q104" s="12"/>
    </row>
    <row r="105" spans="2:17" ht="34.5" customHeight="1">
      <c r="B105" s="303"/>
      <c r="C105" s="123" t="s">
        <v>108</v>
      </c>
      <c r="D105" s="164">
        <f t="shared" si="6"/>
        <v>510</v>
      </c>
      <c r="E105" s="174">
        <v>600</v>
      </c>
      <c r="F105" s="30"/>
      <c r="G105" s="115"/>
      <c r="H105" s="190">
        <f t="shared" si="5"/>
        <v>0</v>
      </c>
      <c r="I105" s="133"/>
      <c r="J105" s="12"/>
      <c r="K105" s="12"/>
      <c r="L105" s="12"/>
      <c r="M105" s="12"/>
      <c r="N105" s="12"/>
      <c r="O105" s="12"/>
      <c r="P105" s="12"/>
      <c r="Q105" s="12"/>
    </row>
    <row r="106" spans="2:17" ht="21.75" customHeight="1">
      <c r="B106" s="303"/>
      <c r="C106" s="125" t="s">
        <v>120</v>
      </c>
      <c r="D106" s="164">
        <f t="shared" si="6"/>
        <v>765</v>
      </c>
      <c r="E106" s="174">
        <v>900</v>
      </c>
      <c r="F106" s="30"/>
      <c r="G106" s="115"/>
      <c r="H106" s="190">
        <f t="shared" si="5"/>
        <v>0</v>
      </c>
      <c r="I106" s="133"/>
      <c r="J106" s="12"/>
      <c r="K106" s="12"/>
      <c r="L106" s="12"/>
      <c r="M106" s="12"/>
      <c r="N106" s="12"/>
      <c r="O106" s="12"/>
      <c r="P106" s="12"/>
      <c r="Q106" s="12"/>
    </row>
    <row r="107" spans="2:17" ht="21.75" customHeight="1">
      <c r="B107" s="303"/>
      <c r="C107" s="125" t="s">
        <v>109</v>
      </c>
      <c r="D107" s="164">
        <f t="shared" si="6"/>
        <v>765</v>
      </c>
      <c r="E107" s="174">
        <v>900</v>
      </c>
      <c r="F107" s="30"/>
      <c r="G107" s="115"/>
      <c r="H107" s="190">
        <f t="shared" si="5"/>
        <v>0</v>
      </c>
      <c r="I107" s="133"/>
      <c r="J107" s="12"/>
      <c r="K107" s="12"/>
      <c r="L107" s="12"/>
      <c r="M107" s="12"/>
      <c r="N107" s="12"/>
      <c r="O107" s="12"/>
      <c r="P107" s="12"/>
      <c r="Q107" s="12"/>
    </row>
    <row r="108" spans="2:17" ht="6" customHeight="1">
      <c r="B108" s="37"/>
      <c r="C108" s="128"/>
      <c r="D108" s="157"/>
      <c r="E108" s="177"/>
      <c r="F108" s="33"/>
      <c r="G108" s="110"/>
      <c r="H108" s="190"/>
      <c r="I108" s="133"/>
      <c r="J108" s="12"/>
      <c r="K108" s="12"/>
      <c r="L108" s="12"/>
      <c r="M108" s="12"/>
      <c r="N108" s="12"/>
      <c r="O108" s="12"/>
      <c r="P108" s="12"/>
      <c r="Q108" s="12"/>
    </row>
    <row r="109" spans="2:17" ht="21.75" customHeight="1">
      <c r="B109" s="37"/>
      <c r="C109" s="123" t="s">
        <v>126</v>
      </c>
      <c r="D109" s="164">
        <f aca="true" t="shared" si="7" ref="D109:D117">E109*0.85</f>
        <v>510</v>
      </c>
      <c r="E109" s="174">
        <v>600</v>
      </c>
      <c r="F109" s="30"/>
      <c r="G109" s="115"/>
      <c r="H109" s="190">
        <f t="shared" si="5"/>
        <v>0</v>
      </c>
      <c r="I109" s="133"/>
      <c r="J109" s="12"/>
      <c r="K109" s="12"/>
      <c r="L109" s="12"/>
      <c r="M109" s="12"/>
      <c r="N109" s="12"/>
      <c r="O109" s="12"/>
      <c r="P109" s="12"/>
      <c r="Q109" s="12"/>
    </row>
    <row r="110" spans="2:17" ht="21.75" customHeight="1">
      <c r="B110" s="303" t="s">
        <v>115</v>
      </c>
      <c r="C110" s="123" t="s">
        <v>127</v>
      </c>
      <c r="D110" s="164">
        <f t="shared" si="7"/>
        <v>510</v>
      </c>
      <c r="E110" s="174">
        <v>600</v>
      </c>
      <c r="F110" s="30"/>
      <c r="G110" s="115"/>
      <c r="H110" s="190">
        <f t="shared" si="5"/>
        <v>0</v>
      </c>
      <c r="I110" s="133"/>
      <c r="J110" s="12"/>
      <c r="K110" s="12"/>
      <c r="L110" s="12"/>
      <c r="M110" s="12"/>
      <c r="N110" s="12"/>
      <c r="O110" s="12"/>
      <c r="P110" s="12"/>
      <c r="Q110" s="12"/>
    </row>
    <row r="111" spans="2:17" ht="34.5" customHeight="1">
      <c r="B111" s="303"/>
      <c r="C111" s="123" t="s">
        <v>114</v>
      </c>
      <c r="D111" s="164">
        <f t="shared" si="7"/>
        <v>510</v>
      </c>
      <c r="E111" s="174">
        <v>600</v>
      </c>
      <c r="F111" s="30"/>
      <c r="G111" s="115"/>
      <c r="H111" s="190">
        <f t="shared" si="5"/>
        <v>0</v>
      </c>
      <c r="I111" s="133"/>
      <c r="J111" s="12"/>
      <c r="K111" s="12"/>
      <c r="L111" s="12"/>
      <c r="M111" s="12"/>
      <c r="N111" s="12"/>
      <c r="O111" s="12"/>
      <c r="P111" s="12"/>
      <c r="Q111" s="12"/>
    </row>
    <row r="112" spans="2:17" ht="21.75" customHeight="1">
      <c r="B112" s="303"/>
      <c r="C112" s="123" t="s">
        <v>113</v>
      </c>
      <c r="D112" s="164">
        <f t="shared" si="7"/>
        <v>2380</v>
      </c>
      <c r="E112" s="174">
        <v>2800</v>
      </c>
      <c r="F112" s="30"/>
      <c r="G112" s="115"/>
      <c r="H112" s="190">
        <f t="shared" si="5"/>
        <v>0</v>
      </c>
      <c r="I112" s="133"/>
      <c r="J112" s="12"/>
      <c r="K112" s="12"/>
      <c r="L112" s="12"/>
      <c r="M112" s="12"/>
      <c r="N112" s="12"/>
      <c r="O112" s="12"/>
      <c r="P112" s="12"/>
      <c r="Q112" s="12"/>
    </row>
    <row r="113" spans="2:17" ht="34.5" customHeight="1">
      <c r="B113" s="303"/>
      <c r="C113" s="123" t="s">
        <v>121</v>
      </c>
      <c r="D113" s="164">
        <f t="shared" si="7"/>
        <v>2380</v>
      </c>
      <c r="E113" s="174">
        <v>2800</v>
      </c>
      <c r="F113" s="30"/>
      <c r="G113" s="115"/>
      <c r="H113" s="190">
        <f t="shared" si="5"/>
        <v>0</v>
      </c>
      <c r="I113" s="133"/>
      <c r="J113" s="12"/>
      <c r="K113" s="12"/>
      <c r="L113" s="12"/>
      <c r="M113" s="12"/>
      <c r="N113" s="12"/>
      <c r="O113" s="12"/>
      <c r="P113" s="12"/>
      <c r="Q113" s="12"/>
    </row>
    <row r="114" spans="2:17" ht="34.5" customHeight="1">
      <c r="B114" s="303"/>
      <c r="C114" s="123" t="s">
        <v>122</v>
      </c>
      <c r="D114" s="164">
        <f t="shared" si="7"/>
        <v>2380</v>
      </c>
      <c r="E114" s="174">
        <v>2800</v>
      </c>
      <c r="F114" s="30"/>
      <c r="G114" s="115"/>
      <c r="H114" s="190">
        <f t="shared" si="5"/>
        <v>0</v>
      </c>
      <c r="I114" s="133"/>
      <c r="J114" s="12"/>
      <c r="K114" s="12"/>
      <c r="L114" s="12"/>
      <c r="M114" s="12"/>
      <c r="N114" s="12"/>
      <c r="O114" s="12"/>
      <c r="P114" s="12"/>
      <c r="Q114" s="12"/>
    </row>
    <row r="115" spans="2:17" ht="34.5" customHeight="1">
      <c r="B115" s="303"/>
      <c r="C115" s="123" t="s">
        <v>123</v>
      </c>
      <c r="D115" s="164">
        <f t="shared" si="7"/>
        <v>1615</v>
      </c>
      <c r="E115" s="174">
        <v>1900</v>
      </c>
      <c r="F115" s="30"/>
      <c r="G115" s="115"/>
      <c r="H115" s="190">
        <f t="shared" si="5"/>
        <v>0</v>
      </c>
      <c r="I115" s="133"/>
      <c r="J115" s="12"/>
      <c r="K115" s="12"/>
      <c r="L115" s="12"/>
      <c r="M115" s="12"/>
      <c r="N115" s="12"/>
      <c r="O115" s="12"/>
      <c r="P115" s="12"/>
      <c r="Q115" s="12"/>
    </row>
    <row r="116" spans="2:17" ht="34.5" customHeight="1">
      <c r="B116" s="303"/>
      <c r="C116" s="123" t="s">
        <v>124</v>
      </c>
      <c r="D116" s="164">
        <f t="shared" si="7"/>
        <v>1275</v>
      </c>
      <c r="E116" s="174">
        <v>1500</v>
      </c>
      <c r="F116" s="30"/>
      <c r="G116" s="115"/>
      <c r="H116" s="190">
        <f t="shared" si="5"/>
        <v>0</v>
      </c>
      <c r="I116" s="133"/>
      <c r="J116" s="12"/>
      <c r="K116" s="12"/>
      <c r="L116" s="12"/>
      <c r="M116" s="12"/>
      <c r="N116" s="12"/>
      <c r="O116" s="12"/>
      <c r="P116" s="12"/>
      <c r="Q116" s="12"/>
    </row>
    <row r="117" spans="2:17" ht="34.5" customHeight="1" thickBot="1">
      <c r="B117" s="309"/>
      <c r="C117" s="123" t="s">
        <v>125</v>
      </c>
      <c r="D117" s="164">
        <f t="shared" si="7"/>
        <v>1275</v>
      </c>
      <c r="E117" s="174">
        <v>1500</v>
      </c>
      <c r="F117" s="30"/>
      <c r="G117" s="115"/>
      <c r="H117" s="190">
        <f t="shared" si="5"/>
        <v>0</v>
      </c>
      <c r="I117" s="133"/>
      <c r="J117" s="12"/>
      <c r="K117" s="12"/>
      <c r="L117" s="12"/>
      <c r="M117" s="12"/>
      <c r="N117" s="12"/>
      <c r="O117" s="12"/>
      <c r="P117" s="12"/>
      <c r="Q117" s="12"/>
    </row>
    <row r="118" spans="2:17" ht="29.25" customHeight="1" thickBot="1">
      <c r="B118" s="198"/>
      <c r="C118" s="199"/>
      <c r="D118" s="199"/>
      <c r="E118" s="200"/>
      <c r="F118" s="33"/>
      <c r="G118" s="112"/>
      <c r="H118" s="192"/>
      <c r="I118" s="22"/>
      <c r="J118" s="1"/>
      <c r="K118" s="1"/>
      <c r="L118" s="1"/>
      <c r="M118" s="1"/>
      <c r="N118" s="1"/>
      <c r="O118" s="1"/>
      <c r="P118" s="1"/>
      <c r="Q118" s="1"/>
    </row>
    <row r="119" spans="2:23" ht="24.75" customHeight="1" thickBot="1">
      <c r="B119" s="196"/>
      <c r="C119" s="197"/>
      <c r="D119" s="197"/>
      <c r="E119" s="305" t="s">
        <v>163</v>
      </c>
      <c r="F119" s="306"/>
      <c r="G119" s="306"/>
      <c r="H119" s="204">
        <f>SUM(H14:H117)</f>
        <v>0</v>
      </c>
      <c r="I119" s="201"/>
      <c r="J119" s="12"/>
      <c r="K119" s="12"/>
      <c r="L119" s="12"/>
      <c r="M119" s="12"/>
      <c r="N119" s="12"/>
      <c r="O119" s="12"/>
      <c r="P119" s="12"/>
      <c r="Q119" s="12"/>
      <c r="R119" s="12"/>
      <c r="S119" s="12"/>
      <c r="T119" s="12"/>
      <c r="U119" s="12"/>
      <c r="V119" s="12"/>
      <c r="W119" s="12"/>
    </row>
    <row r="120" spans="2:23" ht="24.75" customHeight="1" thickBot="1">
      <c r="B120" s="50"/>
      <c r="C120" s="51"/>
      <c r="D120" s="158"/>
      <c r="E120" s="310" t="s">
        <v>175</v>
      </c>
      <c r="F120" s="311"/>
      <c r="G120" s="311"/>
      <c r="H120" s="205">
        <f>H119*0.5</f>
        <v>0</v>
      </c>
      <c r="I120" s="203"/>
      <c r="J120" s="12"/>
      <c r="K120" s="12"/>
      <c r="L120" s="12"/>
      <c r="M120" s="12"/>
      <c r="N120" s="12"/>
      <c r="O120" s="12"/>
      <c r="P120" s="12"/>
      <c r="Q120" s="12"/>
      <c r="R120" s="12"/>
      <c r="S120" s="12"/>
      <c r="T120" s="12"/>
      <c r="U120" s="12"/>
      <c r="V120" s="12"/>
      <c r="W120" s="12"/>
    </row>
    <row r="121" spans="2:23" ht="24.75" customHeight="1" thickBot="1">
      <c r="B121" s="50"/>
      <c r="C121" s="51"/>
      <c r="D121" s="158"/>
      <c r="E121" s="307" t="s">
        <v>176</v>
      </c>
      <c r="F121" s="308"/>
      <c r="G121" s="308"/>
      <c r="H121" s="205">
        <f>H119*0.5</f>
        <v>0</v>
      </c>
      <c r="I121" s="203"/>
      <c r="J121" s="12"/>
      <c r="K121" s="12"/>
      <c r="L121" s="12"/>
      <c r="M121" s="12"/>
      <c r="N121" s="12"/>
      <c r="O121" s="12"/>
      <c r="P121" s="12"/>
      <c r="Q121" s="12"/>
      <c r="R121" s="12"/>
      <c r="S121" s="12"/>
      <c r="T121" s="12"/>
      <c r="U121" s="12"/>
      <c r="V121" s="12"/>
      <c r="W121" s="12"/>
    </row>
    <row r="122" spans="2:23" ht="24.75" customHeight="1" thickBot="1">
      <c r="B122" s="10"/>
      <c r="C122" s="11"/>
      <c r="D122" s="159"/>
      <c r="E122" s="206"/>
      <c r="F122" s="206"/>
      <c r="G122" s="206"/>
      <c r="H122" s="41"/>
      <c r="I122" s="202"/>
      <c r="J122" s="23"/>
      <c r="K122" s="23"/>
      <c r="L122" s="23"/>
      <c r="M122" s="23"/>
      <c r="N122" s="23"/>
      <c r="O122" s="23"/>
      <c r="P122" s="23"/>
      <c r="Q122" s="23"/>
      <c r="R122" s="23"/>
      <c r="S122" s="23"/>
      <c r="T122" s="23"/>
      <c r="U122" s="23"/>
      <c r="V122" s="23"/>
      <c r="W122" s="23"/>
    </row>
    <row r="123" spans="2:23" ht="24.75" customHeight="1" thickBot="1">
      <c r="B123" s="12"/>
      <c r="C123" s="12"/>
      <c r="D123" s="166"/>
      <c r="E123" s="207"/>
      <c r="F123" s="207"/>
      <c r="G123" s="208"/>
      <c r="H123" s="44" t="s">
        <v>16</v>
      </c>
      <c r="I123" s="202"/>
      <c r="J123" s="12"/>
      <c r="K123" s="12"/>
      <c r="L123" s="12"/>
      <c r="M123" s="12"/>
      <c r="N123" s="12"/>
      <c r="O123" s="12"/>
      <c r="P123" s="12"/>
      <c r="Q123" s="12"/>
      <c r="R123" s="12"/>
      <c r="S123" s="12"/>
      <c r="T123" s="12"/>
      <c r="U123" s="12"/>
      <c r="V123" s="12"/>
      <c r="W123" s="12"/>
    </row>
    <row r="124" spans="2:23" ht="16.5" customHeight="1">
      <c r="B124" s="12"/>
      <c r="C124" s="12"/>
      <c r="D124" s="166"/>
      <c r="E124" s="178"/>
      <c r="F124" s="35"/>
      <c r="G124" s="209"/>
      <c r="H124" s="210"/>
      <c r="I124" s="210"/>
      <c r="J124" s="12"/>
      <c r="K124" s="12"/>
      <c r="L124" s="12"/>
      <c r="M124" s="12"/>
      <c r="N124" s="12"/>
      <c r="O124" s="12"/>
      <c r="P124" s="12"/>
      <c r="Q124" s="12"/>
      <c r="R124" s="12"/>
      <c r="S124" s="12"/>
      <c r="T124" s="12"/>
      <c r="U124" s="12"/>
      <c r="V124" s="12"/>
      <c r="W124" s="12"/>
    </row>
    <row r="125" spans="2:23" ht="24.75" customHeight="1">
      <c r="B125" s="12"/>
      <c r="C125" s="12"/>
      <c r="D125" s="166"/>
      <c r="E125" s="178"/>
      <c r="F125" s="35"/>
      <c r="G125" s="211"/>
      <c r="H125" s="212"/>
      <c r="I125" s="212"/>
      <c r="J125" s="12"/>
      <c r="K125" s="12"/>
      <c r="L125" s="12"/>
      <c r="M125" s="12"/>
      <c r="N125" s="12"/>
      <c r="O125" s="12"/>
      <c r="P125" s="12"/>
      <c r="Q125" s="12"/>
      <c r="R125" s="12"/>
      <c r="S125" s="12"/>
      <c r="T125" s="12"/>
      <c r="U125" s="12"/>
      <c r="V125" s="12"/>
      <c r="W125" s="12"/>
    </row>
    <row r="126" spans="2:23" ht="24.75" customHeight="1" hidden="1" thickBot="1">
      <c r="B126" s="12"/>
      <c r="C126" s="12"/>
      <c r="D126" s="166"/>
      <c r="E126" s="178"/>
      <c r="F126" s="35"/>
      <c r="G126" s="213"/>
      <c r="H126" s="214"/>
      <c r="I126" s="214"/>
      <c r="J126" s="12"/>
      <c r="K126" s="12"/>
      <c r="L126" s="12"/>
      <c r="M126" s="12"/>
      <c r="N126" s="12"/>
      <c r="O126" s="12"/>
      <c r="P126" s="12"/>
      <c r="Q126" s="12"/>
      <c r="R126" s="12"/>
      <c r="S126" s="12"/>
      <c r="T126" s="12"/>
      <c r="U126" s="12"/>
      <c r="V126" s="12"/>
      <c r="W126" s="12"/>
    </row>
    <row r="127" spans="1:23" ht="15.75" customHeight="1" hidden="1">
      <c r="A127" s="55"/>
      <c r="B127" s="1"/>
      <c r="C127" s="1"/>
      <c r="D127" s="160"/>
      <c r="E127" s="168"/>
      <c r="F127" s="56"/>
      <c r="G127" s="113"/>
      <c r="H127" s="193"/>
      <c r="I127" s="15"/>
      <c r="J127" s="1"/>
      <c r="K127" s="1"/>
      <c r="L127" s="1"/>
      <c r="M127" s="1"/>
      <c r="N127" s="1"/>
      <c r="O127" s="1"/>
      <c r="P127" s="1"/>
      <c r="Q127" s="1"/>
      <c r="R127" s="1"/>
      <c r="S127" s="1"/>
      <c r="T127" s="1"/>
      <c r="U127" s="1"/>
      <c r="V127" s="1"/>
      <c r="W127" s="1"/>
    </row>
    <row r="128" spans="4:9" s="12" customFormat="1" ht="15.75">
      <c r="D128" s="166"/>
      <c r="E128" s="178"/>
      <c r="F128" s="57"/>
      <c r="G128" s="113"/>
      <c r="H128" s="193"/>
      <c r="I128" s="15"/>
    </row>
    <row r="129" spans="4:9" s="12" customFormat="1" ht="15.75" customHeight="1" hidden="1">
      <c r="D129" s="166"/>
      <c r="E129" s="178"/>
      <c r="F129" s="57"/>
      <c r="G129" s="113"/>
      <c r="H129" s="193"/>
      <c r="I129" s="15"/>
    </row>
    <row r="130" spans="4:9" s="12" customFormat="1" ht="15.75" customHeight="1" hidden="1">
      <c r="D130" s="166"/>
      <c r="E130" s="178"/>
      <c r="F130" s="57"/>
      <c r="G130" s="113"/>
      <c r="H130" s="193"/>
      <c r="I130" s="15"/>
    </row>
    <row r="131" spans="4:9" s="12" customFormat="1" ht="15.75">
      <c r="D131" s="166"/>
      <c r="E131" s="178"/>
      <c r="F131" s="57"/>
      <c r="G131" s="113"/>
      <c r="H131" s="193"/>
      <c r="I131" s="15"/>
    </row>
  </sheetData>
  <sheetProtection password="CE43" sheet="1" objects="1" scenarios="1"/>
  <mergeCells count="32">
    <mergeCell ref="B10:B11"/>
    <mergeCell ref="C10:C11"/>
    <mergeCell ref="D10:D11"/>
    <mergeCell ref="B6:D6"/>
    <mergeCell ref="B3:D3"/>
    <mergeCell ref="B4:C4"/>
    <mergeCell ref="B5:C5"/>
    <mergeCell ref="B7:D7"/>
    <mergeCell ref="D12:D13"/>
    <mergeCell ref="G12:G13"/>
    <mergeCell ref="H12:H13"/>
    <mergeCell ref="B13:C13"/>
    <mergeCell ref="B34:B39"/>
    <mergeCell ref="E120:G120"/>
    <mergeCell ref="B46:B51"/>
    <mergeCell ref="B53:B55"/>
    <mergeCell ref="B57:B59"/>
    <mergeCell ref="B61:B64"/>
    <mergeCell ref="B66:B69"/>
    <mergeCell ref="B71:B78"/>
    <mergeCell ref="B110:B117"/>
    <mergeCell ref="E119:G119"/>
    <mergeCell ref="E121:G121"/>
    <mergeCell ref="B41:B44"/>
    <mergeCell ref="E10:E11"/>
    <mergeCell ref="F11:G11"/>
    <mergeCell ref="B80:B96"/>
    <mergeCell ref="B98:B107"/>
    <mergeCell ref="B14:B18"/>
    <mergeCell ref="B20:B24"/>
    <mergeCell ref="B26:B27"/>
    <mergeCell ref="B29:B32"/>
  </mergeCells>
  <hyperlinks>
    <hyperlink ref="C20" r:id="rId1" display="11'0&quot; Sport RSS"/>
    <hyperlink ref="C22" r:id="rId2" display="12'6&quot; Sport RSS"/>
    <hyperlink ref="C24" r:id="rId3" display="13'2&quot; Explorer Plus RSS"/>
    <hyperlink ref="C29" r:id="rId4" display="Доска SUP надувная RED PADDLE 2017 10'7&quot; WINDSUP"/>
    <hyperlink ref="C30" r:id="rId5" display="9'4 Snapper"/>
    <hyperlink ref="C31" r:id="rId6" display="9'6 Flow"/>
    <hyperlink ref="C32" r:id="rId7" display="10'8&quot; Activ"/>
    <hyperlink ref="C34" r:id="rId8" display="Доска SUP надувная RED PADDLE 2017 10'6&quot; MAX RACE RSS"/>
    <hyperlink ref="C36" r:id="rId9" display="12'6&quot; Race RSS"/>
    <hyperlink ref="C39" r:id="rId10" display="Доска SUP надувная RED PADDLE 2017 22'0&quot; DRAGON"/>
    <hyperlink ref="C46" r:id="rId11" display="Весло SUP разборное RED PADDLE 2017 GLASS NYLON (3 piece) CamLock"/>
    <hyperlink ref="C59" r:id="rId12" display="Cargo Net"/>
    <hyperlink ref="C61" r:id="rId13" display="Dry Bag"/>
    <hyperlink ref="C63" r:id="rId14" display="Vario Paddle Bag"/>
    <hyperlink ref="C64" r:id="rId15" display="Рюкзак для надувной SUP доски с колесами RED PADDLE 2017 Board Carry Bag"/>
    <hyperlink ref="C68" r:id="rId16" display="Насос для SUP-доски двойной RED PADDLE TITAN PUMP"/>
    <hyperlink ref="C69" r:id="rId17" display="iSUP Electric Pump Adaptor"/>
    <hyperlink ref="C21" r:id="rId18" display="11'3&quot; Sport RSS"/>
    <hyperlink ref="C35" r:id="rId19" display="12'6&quot; Race RSS"/>
    <hyperlink ref="C37" r:id="rId20" display="12'6&quot; Elite RSS"/>
    <hyperlink ref="C38" r:id="rId21" display="14'0&quot; Elite RSS"/>
    <hyperlink ref="C48" r:id="rId22" display="Carbon Nylon Convertible (3 piece) CamLock"/>
    <hyperlink ref="C18" r:id="rId23" display="Доска SUP надувная RED PADDLE 2017 14'0&quot; RIDE XL"/>
    <hyperlink ref="C17" r:id="rId24" display="Доска SUP надувная RED PADDLE 2017 14'0&quot; RIDE L"/>
    <hyperlink ref="C14" r:id="rId25" display="Доска SUP надувная RED PADDLE 2017 9'8&quot; RIDE"/>
    <hyperlink ref="C15" r:id="rId26" display="Доска SUP надувная RED PADDLE 2017 10'6&quot; RIDE"/>
    <hyperlink ref="C16" r:id="rId27" display="Доска SUP надувная RED PADDLE 2017 10'8&quot; RIDE"/>
    <hyperlink ref="C27" r:id="rId28" display="Доска SUP надувная RED PADDLE 2017 10'8&quot; RIDE"/>
    <hyperlink ref="C26" r:id="rId29" display="Доска SUP надувная RED PADDLE 2017 10'7&quot; RIDE"/>
    <hyperlink ref="C23" r:id="rId30" display="12'6&quot; Explorer"/>
    <hyperlink ref="C47" r:id="rId31" display="Весло SUP разборное RED PADDLE 2017 GLASS NYLON (3 piece) LeverLock"/>
    <hyperlink ref="C49" r:id="rId32" display="Весло SUP разборное RED PADDLE 2017 GLASS NYLON (3 piece) CamLock"/>
    <hyperlink ref="C50" r:id="rId33" display="Весло SUP разборное RED PADDLE 2017 CARBON (3 piece) LeverLock"/>
    <hyperlink ref="C51" r:id="rId34" display="Весло SUP разборное RED PADDLE 2017 GLASS NYLON (3 piece) CamLock"/>
    <hyperlink ref="C53" r:id="rId35" display="Весло SUP цельное RED PADDLE 2017 ELCarbon Elite (Fixed)"/>
    <hyperlink ref="C54:C55" r:id="rId36" display="Весло SUP цельное RED PADDLE 2017 ELCarbon Elite (Fixed)"/>
    <hyperlink ref="C62" r:id="rId37" display="3 piece Paddle Bag"/>
    <hyperlink ref="C57" r:id="rId38" display="8' Coiled Leash"/>
    <hyperlink ref="C58" r:id="rId39" display="10' Surf Leash"/>
  </hyperlinks>
  <printOptions/>
  <pageMargins left="0.25" right="0.25" top="0.75" bottom="0.75" header="0.3" footer="0.3"/>
  <pageSetup horizontalDpi="600" verticalDpi="600" orientation="landscape" paperSize="9" scale="53" r:id="rId43"/>
  <drawing r:id="rId42"/>
  <legacyDrawing r:id="rId41"/>
</worksheet>
</file>

<file path=xl/worksheets/sheet4.xml><?xml version="1.0" encoding="utf-8"?>
<worksheet xmlns="http://schemas.openxmlformats.org/spreadsheetml/2006/main" xmlns:r="http://schemas.openxmlformats.org/officeDocument/2006/relationships">
  <dimension ref="A1:W131"/>
  <sheetViews>
    <sheetView zoomScaleSheetLayoutView="100" zoomScalePageLayoutView="0" workbookViewId="0" topLeftCell="A103">
      <selection activeCell="A38" sqref="A38"/>
    </sheetView>
  </sheetViews>
  <sheetFormatPr defaultColWidth="0" defaultRowHeight="0" customHeight="1" zeroHeight="1"/>
  <cols>
    <col min="1" max="1" width="10.28125" style="25" customWidth="1"/>
    <col min="2" max="2" width="6.00390625" style="13" customWidth="1"/>
    <col min="3" max="3" width="58.57421875" style="13" customWidth="1"/>
    <col min="4" max="4" width="17.140625" style="167" customWidth="1"/>
    <col min="5" max="5" width="17.28125" style="179" customWidth="1"/>
    <col min="6" max="6" width="13.421875" style="14" customWidth="1"/>
    <col min="7" max="7" width="10.28125" style="114" customWidth="1"/>
    <col min="8" max="8" width="14.57421875" style="194" customWidth="1"/>
    <col min="9" max="9" width="32.28125" style="24" customWidth="1"/>
    <col min="10" max="16384" width="0" style="13" hidden="1" customWidth="1"/>
  </cols>
  <sheetData>
    <row r="1" spans="1:18" s="1" customFormat="1" ht="30.75" customHeight="1" thickBot="1">
      <c r="A1" s="12"/>
      <c r="D1" s="160"/>
      <c r="E1" s="168"/>
      <c r="F1" s="2"/>
      <c r="G1" s="100"/>
      <c r="H1" s="195"/>
      <c r="I1" s="15"/>
      <c r="J1" s="12"/>
      <c r="K1" s="12"/>
      <c r="L1" s="12"/>
      <c r="M1" s="12"/>
      <c r="N1" s="12"/>
      <c r="O1" s="12"/>
      <c r="P1" s="12"/>
      <c r="Q1" s="12"/>
      <c r="R1" s="16"/>
    </row>
    <row r="2" spans="2:22" ht="11.25" customHeight="1" thickBot="1">
      <c r="B2" s="3"/>
      <c r="C2" s="4"/>
      <c r="D2" s="161"/>
      <c r="E2" s="169"/>
      <c r="F2" s="26"/>
      <c r="G2" s="101"/>
      <c r="H2" s="183"/>
      <c r="I2" s="17"/>
      <c r="J2" s="12"/>
      <c r="K2" s="12"/>
      <c r="L2" s="12"/>
      <c r="M2" s="12"/>
      <c r="N2" s="12"/>
      <c r="O2" s="12"/>
      <c r="P2" s="12"/>
      <c r="Q2" s="12"/>
      <c r="R2" s="18"/>
      <c r="S2" s="19"/>
      <c r="T2" s="19"/>
      <c r="U2" s="19"/>
      <c r="V2" s="19"/>
    </row>
    <row r="3" spans="2:22" ht="25.5" customHeight="1" thickBot="1">
      <c r="B3" s="278" t="s">
        <v>160</v>
      </c>
      <c r="C3" s="279"/>
      <c r="D3" s="279"/>
      <c r="E3" s="170"/>
      <c r="F3" s="27"/>
      <c r="G3" s="102"/>
      <c r="H3" s="184"/>
      <c r="I3" s="38"/>
      <c r="J3" s="12"/>
      <c r="K3" s="12"/>
      <c r="L3" s="12"/>
      <c r="M3" s="12"/>
      <c r="N3" s="12"/>
      <c r="O3" s="12"/>
      <c r="P3" s="12"/>
      <c r="Q3" s="12"/>
      <c r="R3" s="18"/>
      <c r="S3" s="19"/>
      <c r="T3" s="19"/>
      <c r="U3" s="19"/>
      <c r="V3" s="19"/>
    </row>
    <row r="4" spans="2:22" ht="22.5" customHeight="1" thickBot="1">
      <c r="B4" s="278" t="s">
        <v>174</v>
      </c>
      <c r="C4" s="279"/>
      <c r="D4" s="181"/>
      <c r="E4" s="170"/>
      <c r="F4" s="27"/>
      <c r="G4" s="102"/>
      <c r="H4" s="184"/>
      <c r="I4" s="38"/>
      <c r="J4" s="12"/>
      <c r="K4" s="12"/>
      <c r="L4" s="12"/>
      <c r="M4" s="12"/>
      <c r="N4" s="12"/>
      <c r="O4" s="12"/>
      <c r="P4" s="12"/>
      <c r="Q4" s="12"/>
      <c r="R4" s="18"/>
      <c r="S4" s="19"/>
      <c r="T4" s="19"/>
      <c r="U4" s="19"/>
      <c r="V4" s="19"/>
    </row>
    <row r="5" spans="2:22" ht="30" customHeight="1" thickBot="1">
      <c r="B5" s="280" t="s">
        <v>128</v>
      </c>
      <c r="C5" s="281"/>
      <c r="D5" s="180"/>
      <c r="E5" s="170"/>
      <c r="F5" s="27"/>
      <c r="G5" s="103"/>
      <c r="H5" s="185"/>
      <c r="I5" s="45"/>
      <c r="J5" s="12"/>
      <c r="K5" s="12"/>
      <c r="L5" s="12"/>
      <c r="M5" s="12"/>
      <c r="N5" s="12"/>
      <c r="O5" s="12"/>
      <c r="P5" s="12"/>
      <c r="Q5" s="12"/>
      <c r="R5" s="18"/>
      <c r="S5" s="19"/>
      <c r="T5" s="19"/>
      <c r="U5" s="19"/>
      <c r="V5" s="19"/>
    </row>
    <row r="6" spans="2:22" ht="15.75" customHeight="1" thickBot="1">
      <c r="B6" s="282" t="s">
        <v>171</v>
      </c>
      <c r="C6" s="283"/>
      <c r="D6" s="283"/>
      <c r="E6" s="171"/>
      <c r="F6" s="43"/>
      <c r="G6" s="104"/>
      <c r="H6" s="186"/>
      <c r="I6" s="105"/>
      <c r="J6" s="12"/>
      <c r="K6" s="12"/>
      <c r="L6" s="12"/>
      <c r="M6" s="12"/>
      <c r="N6" s="12"/>
      <c r="O6" s="12"/>
      <c r="P6" s="12"/>
      <c r="Q6" s="12"/>
      <c r="R6" s="18"/>
      <c r="S6" s="19"/>
      <c r="T6" s="19"/>
      <c r="U6" s="19"/>
      <c r="V6" s="19"/>
    </row>
    <row r="7" spans="2:22" ht="15.75" customHeight="1" thickBot="1">
      <c r="B7" s="282" t="s">
        <v>172</v>
      </c>
      <c r="C7" s="283"/>
      <c r="D7" s="283"/>
      <c r="E7" s="171"/>
      <c r="F7" s="43"/>
      <c r="G7" s="104"/>
      <c r="H7" s="186"/>
      <c r="I7" s="105"/>
      <c r="J7" s="12"/>
      <c r="K7" s="12"/>
      <c r="L7" s="12"/>
      <c r="M7" s="12"/>
      <c r="N7" s="12"/>
      <c r="O7" s="12"/>
      <c r="P7" s="12"/>
      <c r="Q7" s="12"/>
      <c r="R7" s="18"/>
      <c r="S7" s="19"/>
      <c r="T7" s="19"/>
      <c r="U7" s="19"/>
      <c r="V7" s="19"/>
    </row>
    <row r="8" spans="2:22" ht="4.5" customHeight="1" thickBot="1">
      <c r="B8" s="5"/>
      <c r="C8" s="49"/>
      <c r="D8" s="162"/>
      <c r="E8" s="171"/>
      <c r="F8" s="43"/>
      <c r="G8" s="104"/>
      <c r="H8" s="186"/>
      <c r="I8" s="105"/>
      <c r="J8" s="12"/>
      <c r="K8" s="12"/>
      <c r="L8" s="12"/>
      <c r="M8" s="12"/>
      <c r="N8" s="12"/>
      <c r="O8" s="12"/>
      <c r="P8" s="12"/>
      <c r="Q8" s="12"/>
      <c r="R8" s="18"/>
      <c r="S8" s="19"/>
      <c r="T8" s="19"/>
      <c r="U8" s="19"/>
      <c r="V8" s="19"/>
    </row>
    <row r="9" spans="2:22" ht="12" customHeight="1" thickBot="1">
      <c r="B9" s="7"/>
      <c r="C9" s="8"/>
      <c r="D9" s="163"/>
      <c r="E9" s="172"/>
      <c r="F9" s="27"/>
      <c r="G9" s="106"/>
      <c r="H9" s="187"/>
      <c r="I9" s="46"/>
      <c r="J9" s="12"/>
      <c r="K9" s="12"/>
      <c r="L9" s="12"/>
      <c r="M9" s="12"/>
      <c r="N9" s="12"/>
      <c r="O9" s="12"/>
      <c r="P9" s="12"/>
      <c r="Q9" s="12"/>
      <c r="R9" s="18"/>
      <c r="S9" s="19"/>
      <c r="T9" s="19"/>
      <c r="U9" s="19"/>
      <c r="V9" s="19"/>
    </row>
    <row r="10" spans="2:22" ht="19.5" customHeight="1" thickBot="1">
      <c r="B10" s="285"/>
      <c r="C10" s="287" t="s">
        <v>17</v>
      </c>
      <c r="D10" s="299" t="s">
        <v>158</v>
      </c>
      <c r="E10" s="301" t="s">
        <v>25</v>
      </c>
      <c r="F10" s="28"/>
      <c r="G10" s="107"/>
      <c r="H10" s="188"/>
      <c r="I10" s="40"/>
      <c r="J10" s="12"/>
      <c r="K10" s="12"/>
      <c r="L10" s="12"/>
      <c r="M10" s="12"/>
      <c r="N10" s="12"/>
      <c r="O10" s="12"/>
      <c r="P10" s="12"/>
      <c r="Q10" s="12"/>
      <c r="R10" s="20"/>
      <c r="S10" s="21"/>
      <c r="T10" s="21"/>
      <c r="U10" s="21"/>
      <c r="V10" s="21"/>
    </row>
    <row r="11" spans="2:17" ht="17.25" customHeight="1" thickBot="1">
      <c r="B11" s="286"/>
      <c r="C11" s="288"/>
      <c r="D11" s="300"/>
      <c r="E11" s="302"/>
      <c r="F11" s="291" t="s">
        <v>5</v>
      </c>
      <c r="G11" s="292"/>
      <c r="H11" s="189"/>
      <c r="I11" s="216"/>
      <c r="J11" s="12"/>
      <c r="K11" s="12"/>
      <c r="L11" s="12"/>
      <c r="M11" s="12"/>
      <c r="N11" s="12"/>
      <c r="O11" s="12"/>
      <c r="P11" s="12"/>
      <c r="Q11" s="12"/>
    </row>
    <row r="12" spans="2:17" ht="26.25" customHeight="1">
      <c r="B12" s="9"/>
      <c r="C12" s="142" t="s">
        <v>167</v>
      </c>
      <c r="D12" s="297">
        <v>-0.1</v>
      </c>
      <c r="E12" s="173"/>
      <c r="F12" s="29"/>
      <c r="G12" s="293" t="s">
        <v>15</v>
      </c>
      <c r="H12" s="295" t="s">
        <v>162</v>
      </c>
      <c r="I12" s="135"/>
      <c r="J12" s="12"/>
      <c r="K12" s="12"/>
      <c r="L12" s="12"/>
      <c r="M12" s="12"/>
      <c r="N12" s="12"/>
      <c r="O12" s="12"/>
      <c r="P12" s="12"/>
      <c r="Q12" s="12"/>
    </row>
    <row r="13" spans="1:17" s="222" customFormat="1" ht="18" customHeight="1" thickBot="1">
      <c r="A13" s="217"/>
      <c r="B13" s="289" t="s">
        <v>168</v>
      </c>
      <c r="C13" s="290"/>
      <c r="D13" s="298"/>
      <c r="E13" s="218"/>
      <c r="F13" s="219"/>
      <c r="G13" s="294"/>
      <c r="H13" s="296"/>
      <c r="I13" s="220"/>
      <c r="J13" s="221"/>
      <c r="K13" s="221"/>
      <c r="L13" s="221"/>
      <c r="M13" s="221"/>
      <c r="N13" s="221"/>
      <c r="O13" s="221"/>
      <c r="P13" s="221"/>
      <c r="Q13" s="221"/>
    </row>
    <row r="14" spans="2:17" ht="49.5" customHeight="1">
      <c r="B14" s="284" t="s">
        <v>24</v>
      </c>
      <c r="C14" s="120" t="s">
        <v>165</v>
      </c>
      <c r="D14" s="164">
        <f>E14*0.9</f>
        <v>62100</v>
      </c>
      <c r="E14" s="174">
        <v>69000</v>
      </c>
      <c r="F14" s="30"/>
      <c r="G14" s="115"/>
      <c r="H14" s="190">
        <f>G14*D14</f>
        <v>0</v>
      </c>
      <c r="I14" s="134"/>
      <c r="J14" s="12"/>
      <c r="K14" s="12"/>
      <c r="L14" s="12"/>
      <c r="M14" s="12"/>
      <c r="N14" s="12"/>
      <c r="O14" s="12"/>
      <c r="P14" s="12"/>
      <c r="Q14" s="12"/>
    </row>
    <row r="15" spans="2:17" ht="21.75" customHeight="1">
      <c r="B15" s="284"/>
      <c r="C15" s="117" t="s">
        <v>45</v>
      </c>
      <c r="D15" s="164">
        <f>E15*0.9</f>
        <v>62100</v>
      </c>
      <c r="E15" s="174">
        <v>69000</v>
      </c>
      <c r="F15" s="30"/>
      <c r="G15" s="115"/>
      <c r="H15" s="190">
        <f aca="true" t="shared" si="0" ref="H15:H78">G15*D15</f>
        <v>0</v>
      </c>
      <c r="I15" s="133"/>
      <c r="J15" s="12"/>
      <c r="K15" s="12"/>
      <c r="L15" s="12"/>
      <c r="M15" s="12"/>
      <c r="N15" s="12"/>
      <c r="O15" s="12"/>
      <c r="P15" s="12"/>
      <c r="Q15" s="12"/>
    </row>
    <row r="16" spans="2:17" ht="21.75" customHeight="1">
      <c r="B16" s="284"/>
      <c r="C16" s="117" t="s">
        <v>46</v>
      </c>
      <c r="D16" s="164">
        <f>E16*0.9</f>
        <v>62100</v>
      </c>
      <c r="E16" s="174">
        <v>69000</v>
      </c>
      <c r="F16" s="30"/>
      <c r="G16" s="115"/>
      <c r="H16" s="190">
        <f t="shared" si="0"/>
        <v>0</v>
      </c>
      <c r="I16" s="133"/>
      <c r="J16" s="12"/>
      <c r="K16" s="12"/>
      <c r="L16" s="12"/>
      <c r="M16" s="12"/>
      <c r="N16" s="12"/>
      <c r="O16" s="12"/>
      <c r="P16" s="12"/>
      <c r="Q16" s="12"/>
    </row>
    <row r="17" spans="2:17" ht="21.75" customHeight="1">
      <c r="B17" s="284"/>
      <c r="C17" s="118" t="s">
        <v>48</v>
      </c>
      <c r="D17" s="164">
        <f>E17*0.9</f>
        <v>193050</v>
      </c>
      <c r="E17" s="174">
        <v>214500</v>
      </c>
      <c r="F17" s="225" t="s">
        <v>187</v>
      </c>
      <c r="G17" s="115"/>
      <c r="H17" s="190">
        <f t="shared" si="0"/>
        <v>0</v>
      </c>
      <c r="I17" s="133"/>
      <c r="J17" s="12"/>
      <c r="K17" s="12"/>
      <c r="L17" s="12"/>
      <c r="M17" s="12"/>
      <c r="N17" s="12"/>
      <c r="O17" s="12"/>
      <c r="P17" s="12"/>
      <c r="Q17" s="12"/>
    </row>
    <row r="18" spans="2:17" ht="21.75" customHeight="1" thickBot="1">
      <c r="B18" s="284"/>
      <c r="C18" s="116" t="s">
        <v>49</v>
      </c>
      <c r="D18" s="165">
        <f>E18*0.9</f>
        <v>210600</v>
      </c>
      <c r="E18" s="175">
        <v>234000</v>
      </c>
      <c r="F18" s="225" t="s">
        <v>187</v>
      </c>
      <c r="G18" s="115"/>
      <c r="H18" s="190">
        <f t="shared" si="0"/>
        <v>0</v>
      </c>
      <c r="I18" s="133"/>
      <c r="J18" s="12"/>
      <c r="K18" s="12"/>
      <c r="L18" s="12"/>
      <c r="M18" s="12"/>
      <c r="N18" s="12"/>
      <c r="O18" s="12"/>
      <c r="P18" s="12"/>
      <c r="Q18" s="12"/>
    </row>
    <row r="19" spans="2:17" ht="6" customHeight="1">
      <c r="B19" s="36"/>
      <c r="C19" s="47"/>
      <c r="D19" s="157"/>
      <c r="E19" s="176"/>
      <c r="F19" s="30"/>
      <c r="G19" s="108"/>
      <c r="H19" s="190"/>
      <c r="I19" s="133"/>
      <c r="J19" s="12"/>
      <c r="K19" s="12"/>
      <c r="L19" s="12"/>
      <c r="M19" s="12"/>
      <c r="N19" s="12"/>
      <c r="O19" s="12"/>
      <c r="P19" s="12"/>
      <c r="Q19" s="12"/>
    </row>
    <row r="20" spans="2:17" ht="21.75" customHeight="1">
      <c r="B20" s="284" t="s">
        <v>35</v>
      </c>
      <c r="C20" s="117" t="s">
        <v>52</v>
      </c>
      <c r="D20" s="164">
        <f>E20*0.9</f>
        <v>71100</v>
      </c>
      <c r="E20" s="174">
        <v>79000</v>
      </c>
      <c r="F20" s="30"/>
      <c r="G20" s="115"/>
      <c r="H20" s="190">
        <f t="shared" si="0"/>
        <v>0</v>
      </c>
      <c r="I20" s="133"/>
      <c r="J20" s="12"/>
      <c r="K20" s="12"/>
      <c r="L20" s="12"/>
      <c r="M20" s="12"/>
      <c r="N20" s="12"/>
      <c r="O20" s="12"/>
      <c r="P20" s="12"/>
      <c r="Q20" s="12"/>
    </row>
    <row r="21" spans="2:17" ht="21.75" customHeight="1">
      <c r="B21" s="284"/>
      <c r="C21" s="117" t="s">
        <v>53</v>
      </c>
      <c r="D21" s="164">
        <f>E21*0.9</f>
        <v>71100</v>
      </c>
      <c r="E21" s="174">
        <v>79000</v>
      </c>
      <c r="F21" s="30"/>
      <c r="G21" s="115"/>
      <c r="H21" s="190">
        <f t="shared" si="0"/>
        <v>0</v>
      </c>
      <c r="I21" s="133"/>
      <c r="J21" s="12"/>
      <c r="K21" s="12"/>
      <c r="L21" s="12"/>
      <c r="M21" s="12"/>
      <c r="N21" s="12"/>
      <c r="O21" s="12"/>
      <c r="P21" s="12"/>
      <c r="Q21" s="12"/>
    </row>
    <row r="22" spans="2:17" ht="21.75" customHeight="1">
      <c r="B22" s="284"/>
      <c r="C22" s="116" t="s">
        <v>54</v>
      </c>
      <c r="D22" s="164">
        <f>E22*0.9</f>
        <v>80100</v>
      </c>
      <c r="E22" s="174">
        <v>89000</v>
      </c>
      <c r="F22" s="225" t="s">
        <v>187</v>
      </c>
      <c r="G22" s="115"/>
      <c r="H22" s="190">
        <f t="shared" si="0"/>
        <v>0</v>
      </c>
      <c r="I22" s="133"/>
      <c r="J22" s="12"/>
      <c r="K22" s="12"/>
      <c r="L22" s="12"/>
      <c r="M22" s="12"/>
      <c r="N22" s="12"/>
      <c r="O22" s="12"/>
      <c r="P22" s="12"/>
      <c r="Q22" s="12"/>
    </row>
    <row r="23" spans="2:17" ht="21.75" customHeight="1">
      <c r="B23" s="284"/>
      <c r="C23" s="117" t="s">
        <v>55</v>
      </c>
      <c r="D23" s="164">
        <f>E23*0.9</f>
        <v>80100</v>
      </c>
      <c r="E23" s="174">
        <v>89000</v>
      </c>
      <c r="F23" s="30"/>
      <c r="G23" s="115"/>
      <c r="H23" s="190">
        <f t="shared" si="0"/>
        <v>0</v>
      </c>
      <c r="I23" s="133"/>
      <c r="J23" s="12"/>
      <c r="K23" s="12"/>
      <c r="L23" s="12"/>
      <c r="M23" s="12"/>
      <c r="N23" s="12"/>
      <c r="O23" s="12"/>
      <c r="P23" s="12"/>
      <c r="Q23" s="12"/>
    </row>
    <row r="24" spans="2:17" ht="21.75" customHeight="1" thickBot="1">
      <c r="B24" s="284"/>
      <c r="C24" s="117" t="s">
        <v>56</v>
      </c>
      <c r="D24" s="164">
        <f>E24*0.9</f>
        <v>80100</v>
      </c>
      <c r="E24" s="174">
        <v>89000</v>
      </c>
      <c r="F24" s="30"/>
      <c r="G24" s="115"/>
      <c r="H24" s="190">
        <f t="shared" si="0"/>
        <v>0</v>
      </c>
      <c r="I24" s="133"/>
      <c r="J24" s="12"/>
      <c r="K24" s="12"/>
      <c r="L24" s="12"/>
      <c r="M24" s="12"/>
      <c r="N24" s="12"/>
      <c r="O24" s="12"/>
      <c r="P24" s="12"/>
      <c r="Q24" s="12"/>
    </row>
    <row r="25" spans="2:17" ht="6" customHeight="1">
      <c r="B25" s="36"/>
      <c r="C25" s="47"/>
      <c r="D25" s="157"/>
      <c r="E25" s="176"/>
      <c r="F25" s="30"/>
      <c r="G25" s="108"/>
      <c r="H25" s="190"/>
      <c r="I25" s="133"/>
      <c r="J25" s="12"/>
      <c r="K25" s="12"/>
      <c r="L25" s="12"/>
      <c r="M25" s="12"/>
      <c r="N25" s="12"/>
      <c r="O25" s="12"/>
      <c r="P25" s="12"/>
      <c r="Q25" s="12"/>
    </row>
    <row r="26" spans="2:17" ht="21.75" customHeight="1">
      <c r="B26" s="284" t="s">
        <v>47</v>
      </c>
      <c r="C26" s="116" t="s">
        <v>51</v>
      </c>
      <c r="D26" s="164">
        <f>E26*0.9</f>
        <v>71100</v>
      </c>
      <c r="E26" s="174">
        <v>79000</v>
      </c>
      <c r="F26" s="30"/>
      <c r="G26" s="115"/>
      <c r="H26" s="190">
        <f t="shared" si="0"/>
        <v>0</v>
      </c>
      <c r="I26" s="133"/>
      <c r="J26" s="12"/>
      <c r="K26" s="12"/>
      <c r="L26" s="12"/>
      <c r="M26" s="12"/>
      <c r="N26" s="12"/>
      <c r="O26" s="12"/>
      <c r="P26" s="12"/>
      <c r="Q26" s="12"/>
    </row>
    <row r="27" spans="2:17" ht="21.75" customHeight="1" thickBot="1">
      <c r="B27" s="284"/>
      <c r="C27" s="117" t="s">
        <v>50</v>
      </c>
      <c r="D27" s="164">
        <f>E27*0.9</f>
        <v>81900</v>
      </c>
      <c r="E27" s="174">
        <v>91000</v>
      </c>
      <c r="F27" s="30"/>
      <c r="G27" s="115"/>
      <c r="H27" s="190">
        <f t="shared" si="0"/>
        <v>0</v>
      </c>
      <c r="I27" s="133"/>
      <c r="J27" s="12"/>
      <c r="K27" s="12"/>
      <c r="L27" s="12"/>
      <c r="M27" s="12"/>
      <c r="N27" s="12"/>
      <c r="O27" s="12"/>
      <c r="P27" s="12"/>
      <c r="Q27" s="12"/>
    </row>
    <row r="28" spans="2:17" ht="6" customHeight="1">
      <c r="B28" s="36"/>
      <c r="C28" s="47"/>
      <c r="D28" s="157"/>
      <c r="E28" s="176"/>
      <c r="F28" s="30"/>
      <c r="G28" s="108"/>
      <c r="H28" s="190"/>
      <c r="I28" s="133"/>
      <c r="J28" s="12"/>
      <c r="K28" s="12"/>
      <c r="L28" s="12"/>
      <c r="M28" s="12"/>
      <c r="N28" s="12"/>
      <c r="O28" s="12"/>
      <c r="P28" s="12"/>
      <c r="Q28" s="12"/>
    </row>
    <row r="29" spans="2:17" ht="21.75" customHeight="1">
      <c r="B29" s="284" t="s">
        <v>18</v>
      </c>
      <c r="C29" s="117" t="s">
        <v>57</v>
      </c>
      <c r="D29" s="164">
        <f>E29*0.9</f>
        <v>62100</v>
      </c>
      <c r="E29" s="174">
        <v>69000</v>
      </c>
      <c r="F29" s="30"/>
      <c r="G29" s="115"/>
      <c r="H29" s="190">
        <f t="shared" si="0"/>
        <v>0</v>
      </c>
      <c r="I29" s="133"/>
      <c r="J29" s="12"/>
      <c r="K29" s="12"/>
      <c r="L29" s="12"/>
      <c r="M29" s="12"/>
      <c r="N29" s="12"/>
      <c r="O29" s="12"/>
      <c r="P29" s="12"/>
      <c r="Q29" s="12"/>
    </row>
    <row r="30" spans="2:17" ht="21.75" customHeight="1">
      <c r="B30" s="284"/>
      <c r="C30" s="117" t="s">
        <v>59</v>
      </c>
      <c r="D30" s="164">
        <f>E30*0.9</f>
        <v>58500</v>
      </c>
      <c r="E30" s="174">
        <v>65000</v>
      </c>
      <c r="F30" s="30"/>
      <c r="G30" s="115"/>
      <c r="H30" s="190">
        <f t="shared" si="0"/>
        <v>0</v>
      </c>
      <c r="I30" s="133"/>
      <c r="J30" s="12"/>
      <c r="K30" s="12"/>
      <c r="L30" s="12"/>
      <c r="M30" s="12"/>
      <c r="N30" s="12"/>
      <c r="O30" s="12"/>
      <c r="P30" s="12"/>
      <c r="Q30" s="12"/>
    </row>
    <row r="31" spans="2:17" ht="21.75" customHeight="1">
      <c r="B31" s="284"/>
      <c r="C31" s="116" t="s">
        <v>60</v>
      </c>
      <c r="D31" s="164">
        <f>E31*0.9</f>
        <v>71100</v>
      </c>
      <c r="E31" s="174">
        <v>79000</v>
      </c>
      <c r="F31" s="30"/>
      <c r="G31" s="115"/>
      <c r="H31" s="190">
        <f t="shared" si="0"/>
        <v>0</v>
      </c>
      <c r="I31" s="133"/>
      <c r="J31" s="12"/>
      <c r="K31" s="12"/>
      <c r="L31" s="12"/>
      <c r="M31" s="12"/>
      <c r="N31" s="12"/>
      <c r="O31" s="12"/>
      <c r="P31" s="12"/>
      <c r="Q31" s="12"/>
    </row>
    <row r="32" spans="2:17" ht="21.75" customHeight="1" thickBot="1">
      <c r="B32" s="284"/>
      <c r="C32" s="116" t="s">
        <v>61</v>
      </c>
      <c r="D32" s="165">
        <f>E32*0.9</f>
        <v>71100</v>
      </c>
      <c r="E32" s="175">
        <v>79000</v>
      </c>
      <c r="F32" s="30"/>
      <c r="G32" s="115"/>
      <c r="H32" s="190">
        <f t="shared" si="0"/>
        <v>0</v>
      </c>
      <c r="I32" s="133"/>
      <c r="J32" s="12"/>
      <c r="K32" s="12"/>
      <c r="L32" s="12"/>
      <c r="M32" s="12"/>
      <c r="N32" s="12"/>
      <c r="O32" s="12"/>
      <c r="P32" s="12"/>
      <c r="Q32" s="12"/>
    </row>
    <row r="33" spans="1:17" ht="6" customHeight="1">
      <c r="A33" s="13"/>
      <c r="B33" s="36"/>
      <c r="C33" s="47"/>
      <c r="D33" s="157"/>
      <c r="E33" s="176"/>
      <c r="F33" s="30"/>
      <c r="G33" s="108"/>
      <c r="H33" s="190"/>
      <c r="I33" s="133"/>
      <c r="J33" s="12"/>
      <c r="K33" s="12"/>
      <c r="L33" s="12"/>
      <c r="M33" s="12"/>
      <c r="N33" s="12"/>
      <c r="O33" s="12"/>
      <c r="P33" s="12"/>
      <c r="Q33" s="12"/>
    </row>
    <row r="34" spans="1:17" ht="21.75" customHeight="1">
      <c r="A34" s="42"/>
      <c r="B34" s="303" t="s">
        <v>19</v>
      </c>
      <c r="C34" s="116" t="s">
        <v>62</v>
      </c>
      <c r="D34" s="164">
        <f aca="true" t="shared" si="1" ref="D34:D39">E34*0.9</f>
        <v>71100</v>
      </c>
      <c r="E34" s="174">
        <v>79000</v>
      </c>
      <c r="F34" s="225" t="s">
        <v>187</v>
      </c>
      <c r="G34" s="115"/>
      <c r="H34" s="190">
        <f t="shared" si="0"/>
        <v>0</v>
      </c>
      <c r="I34" s="133"/>
      <c r="J34" s="12"/>
      <c r="K34" s="12"/>
      <c r="L34" s="12"/>
      <c r="M34" s="12"/>
      <c r="N34" s="12"/>
      <c r="O34" s="12"/>
      <c r="P34" s="12"/>
      <c r="Q34" s="12"/>
    </row>
    <row r="35" spans="2:17" ht="21.75" customHeight="1">
      <c r="B35" s="303"/>
      <c r="C35" s="118" t="s">
        <v>63</v>
      </c>
      <c r="D35" s="164">
        <f t="shared" si="1"/>
        <v>80100</v>
      </c>
      <c r="E35" s="174">
        <v>89000</v>
      </c>
      <c r="F35" s="30"/>
      <c r="G35" s="115"/>
      <c r="H35" s="190">
        <f t="shared" si="0"/>
        <v>0</v>
      </c>
      <c r="I35" s="133"/>
      <c r="J35" s="12"/>
      <c r="K35" s="12"/>
      <c r="L35" s="12"/>
      <c r="M35" s="12"/>
      <c r="N35" s="12"/>
      <c r="O35" s="12"/>
      <c r="P35" s="12"/>
      <c r="Q35" s="12"/>
    </row>
    <row r="36" spans="2:17" ht="21.75" customHeight="1">
      <c r="B36" s="303"/>
      <c r="C36" s="117" t="s">
        <v>64</v>
      </c>
      <c r="D36" s="164">
        <f t="shared" si="1"/>
        <v>81900</v>
      </c>
      <c r="E36" s="174">
        <v>91000</v>
      </c>
      <c r="F36" s="30"/>
      <c r="G36" s="115"/>
      <c r="H36" s="190">
        <f t="shared" si="0"/>
        <v>0</v>
      </c>
      <c r="I36" s="133"/>
      <c r="J36" s="12"/>
      <c r="K36" s="12"/>
      <c r="L36" s="12"/>
      <c r="M36" s="12"/>
      <c r="N36" s="12"/>
      <c r="O36" s="12"/>
      <c r="P36" s="12"/>
      <c r="Q36" s="12"/>
    </row>
    <row r="37" spans="2:17" ht="21.75" customHeight="1">
      <c r="B37" s="303"/>
      <c r="C37" s="118" t="s">
        <v>65</v>
      </c>
      <c r="D37" s="164">
        <f t="shared" si="1"/>
        <v>81900</v>
      </c>
      <c r="E37" s="174">
        <v>91000</v>
      </c>
      <c r="F37" s="30"/>
      <c r="G37" s="115"/>
      <c r="H37" s="190">
        <f t="shared" si="0"/>
        <v>0</v>
      </c>
      <c r="I37" s="133"/>
      <c r="J37" s="12"/>
      <c r="K37" s="12"/>
      <c r="L37" s="12"/>
      <c r="M37" s="12"/>
      <c r="N37" s="12"/>
      <c r="O37" s="12"/>
      <c r="P37" s="12"/>
      <c r="Q37" s="12"/>
    </row>
    <row r="38" spans="2:17" ht="21.75" customHeight="1">
      <c r="B38" s="303"/>
      <c r="C38" s="117" t="s">
        <v>66</v>
      </c>
      <c r="D38" s="164">
        <f t="shared" si="1"/>
        <v>87750</v>
      </c>
      <c r="E38" s="174">
        <v>97500</v>
      </c>
      <c r="F38" s="30"/>
      <c r="G38" s="115"/>
      <c r="H38" s="190">
        <f t="shared" si="0"/>
        <v>0</v>
      </c>
      <c r="I38" s="133"/>
      <c r="J38" s="12"/>
      <c r="K38" s="12"/>
      <c r="L38" s="12"/>
      <c r="M38" s="12"/>
      <c r="N38" s="12"/>
      <c r="O38" s="12"/>
      <c r="P38" s="12"/>
      <c r="Q38" s="12"/>
    </row>
    <row r="39" spans="2:17" ht="21.75" customHeight="1" thickBot="1">
      <c r="B39" s="304"/>
      <c r="C39" s="117" t="s">
        <v>67</v>
      </c>
      <c r="D39" s="164">
        <f t="shared" si="1"/>
        <v>179100</v>
      </c>
      <c r="E39" s="174">
        <v>199000</v>
      </c>
      <c r="F39" s="225" t="s">
        <v>187</v>
      </c>
      <c r="G39" s="115"/>
      <c r="H39" s="190">
        <f t="shared" si="0"/>
        <v>0</v>
      </c>
      <c r="I39" s="133"/>
      <c r="J39" s="12"/>
      <c r="K39" s="12"/>
      <c r="L39" s="12"/>
      <c r="M39" s="12"/>
      <c r="N39" s="12"/>
      <c r="O39" s="12"/>
      <c r="P39" s="12"/>
      <c r="Q39" s="12"/>
    </row>
    <row r="40" spans="2:17" ht="30" customHeight="1">
      <c r="B40" s="9"/>
      <c r="C40" s="142" t="s">
        <v>38</v>
      </c>
      <c r="D40" s="157"/>
      <c r="E40" s="176"/>
      <c r="F40" s="53" t="s">
        <v>3</v>
      </c>
      <c r="G40" s="109">
        <f>SUM(G14:G39)</f>
        <v>0</v>
      </c>
      <c r="H40" s="191"/>
      <c r="I40" s="39"/>
      <c r="J40" s="12"/>
      <c r="K40" s="12"/>
      <c r="L40" s="12"/>
      <c r="M40" s="12"/>
      <c r="N40" s="12"/>
      <c r="O40" s="12"/>
      <c r="P40" s="12"/>
      <c r="Q40" s="12"/>
    </row>
    <row r="41" spans="2:17" ht="34.5" customHeight="1">
      <c r="B41" s="284" t="s">
        <v>58</v>
      </c>
      <c r="C41" s="215" t="s">
        <v>41</v>
      </c>
      <c r="D41" s="164">
        <f>E41*0.9</f>
        <v>22500</v>
      </c>
      <c r="E41" s="174">
        <v>25000</v>
      </c>
      <c r="F41" s="52" t="s">
        <v>0</v>
      </c>
      <c r="G41" s="115"/>
      <c r="H41" s="190">
        <f t="shared" si="0"/>
        <v>0</v>
      </c>
      <c r="I41" s="133"/>
      <c r="J41" s="12"/>
      <c r="K41" s="12"/>
      <c r="L41" s="12"/>
      <c r="M41" s="12"/>
      <c r="N41" s="12"/>
      <c r="O41" s="12"/>
      <c r="P41" s="12"/>
      <c r="Q41" s="12"/>
    </row>
    <row r="42" spans="2:17" ht="34.5" customHeight="1">
      <c r="B42" s="284"/>
      <c r="C42" s="215" t="s">
        <v>42</v>
      </c>
      <c r="D42" s="164">
        <f>E42*0.9</f>
        <v>25830</v>
      </c>
      <c r="E42" s="174">
        <v>28700</v>
      </c>
      <c r="F42" s="52" t="s">
        <v>0</v>
      </c>
      <c r="G42" s="115"/>
      <c r="H42" s="190">
        <f t="shared" si="0"/>
        <v>0</v>
      </c>
      <c r="I42" s="133"/>
      <c r="J42" s="12"/>
      <c r="K42" s="12"/>
      <c r="L42" s="12"/>
      <c r="M42" s="12"/>
      <c r="N42" s="12"/>
      <c r="O42" s="12"/>
      <c r="P42" s="12"/>
      <c r="Q42" s="12"/>
    </row>
    <row r="43" spans="2:17" ht="34.5" customHeight="1">
      <c r="B43" s="284"/>
      <c r="C43" s="215" t="s">
        <v>43</v>
      </c>
      <c r="D43" s="164">
        <f>E43*0.9</f>
        <v>30780</v>
      </c>
      <c r="E43" s="174">
        <v>34200</v>
      </c>
      <c r="F43" s="52" t="s">
        <v>0</v>
      </c>
      <c r="G43" s="115"/>
      <c r="H43" s="190">
        <f t="shared" si="0"/>
        <v>0</v>
      </c>
      <c r="I43" s="133"/>
      <c r="J43" s="12"/>
      <c r="K43" s="12"/>
      <c r="L43" s="12"/>
      <c r="M43" s="12"/>
      <c r="N43" s="12"/>
      <c r="O43" s="12"/>
      <c r="P43" s="12"/>
      <c r="Q43" s="12"/>
    </row>
    <row r="44" spans="2:17" ht="34.5" customHeight="1">
      <c r="B44" s="284"/>
      <c r="C44" s="130" t="s">
        <v>44</v>
      </c>
      <c r="D44" s="164">
        <f>E44*0.9</f>
        <v>34200</v>
      </c>
      <c r="E44" s="174">
        <v>38000</v>
      </c>
      <c r="F44" s="52" t="s">
        <v>0</v>
      </c>
      <c r="G44" s="115"/>
      <c r="H44" s="190">
        <f t="shared" si="0"/>
        <v>0</v>
      </c>
      <c r="I44" s="133"/>
      <c r="J44" s="12"/>
      <c r="K44" s="12"/>
      <c r="L44" s="12"/>
      <c r="M44" s="12"/>
      <c r="N44" s="12"/>
      <c r="O44" s="12"/>
      <c r="P44" s="12"/>
      <c r="Q44" s="12"/>
    </row>
    <row r="45" spans="2:17" ht="30" customHeight="1">
      <c r="B45" s="9"/>
      <c r="C45" s="142" t="s">
        <v>39</v>
      </c>
      <c r="D45" s="157"/>
      <c r="E45" s="176"/>
      <c r="F45" s="53" t="s">
        <v>129</v>
      </c>
      <c r="G45" s="109">
        <f>SUM(G41:G44)</f>
        <v>0</v>
      </c>
      <c r="H45" s="191"/>
      <c r="I45" s="133"/>
      <c r="J45" s="12"/>
      <c r="K45" s="12"/>
      <c r="L45" s="12"/>
      <c r="M45" s="12"/>
      <c r="N45" s="12"/>
      <c r="O45" s="12"/>
      <c r="P45" s="12"/>
      <c r="Q45" s="12"/>
    </row>
    <row r="46" spans="2:17" ht="34.5" customHeight="1">
      <c r="B46" s="284" t="s">
        <v>36</v>
      </c>
      <c r="C46" s="129" t="s">
        <v>68</v>
      </c>
      <c r="D46" s="164">
        <f aca="true" t="shared" si="2" ref="D46:D51">E46*0.9</f>
        <v>8010</v>
      </c>
      <c r="E46" s="174">
        <v>8900</v>
      </c>
      <c r="F46" s="52" t="s">
        <v>0</v>
      </c>
      <c r="G46" s="115"/>
      <c r="H46" s="190">
        <f t="shared" si="0"/>
        <v>0</v>
      </c>
      <c r="I46" s="133"/>
      <c r="J46" s="12"/>
      <c r="K46" s="12"/>
      <c r="L46" s="12"/>
      <c r="M46" s="12"/>
      <c r="N46" s="12"/>
      <c r="O46" s="12"/>
      <c r="P46" s="12"/>
      <c r="Q46" s="12"/>
    </row>
    <row r="47" spans="2:17" ht="34.5" customHeight="1">
      <c r="B47" s="284"/>
      <c r="C47" s="129" t="s">
        <v>69</v>
      </c>
      <c r="D47" s="164">
        <f t="shared" si="2"/>
        <v>9810</v>
      </c>
      <c r="E47" s="174">
        <v>10900</v>
      </c>
      <c r="F47" s="32"/>
      <c r="G47" s="115"/>
      <c r="H47" s="190">
        <f t="shared" si="0"/>
        <v>0</v>
      </c>
      <c r="I47" s="133"/>
      <c r="J47" s="12"/>
      <c r="K47" s="12"/>
      <c r="L47" s="12"/>
      <c r="M47" s="12"/>
      <c r="N47" s="12"/>
      <c r="O47" s="12"/>
      <c r="P47" s="12"/>
      <c r="Q47" s="12"/>
    </row>
    <row r="48" spans="2:17" ht="34.5" customHeight="1">
      <c r="B48" s="284"/>
      <c r="C48" s="129" t="s">
        <v>70</v>
      </c>
      <c r="D48" s="164">
        <f t="shared" si="2"/>
        <v>12510</v>
      </c>
      <c r="E48" s="174">
        <v>13900</v>
      </c>
      <c r="F48" s="33"/>
      <c r="G48" s="115"/>
      <c r="H48" s="190">
        <f t="shared" si="0"/>
        <v>0</v>
      </c>
      <c r="I48" s="133"/>
      <c r="J48" s="12"/>
      <c r="K48" s="12"/>
      <c r="L48" s="12"/>
      <c r="M48" s="12"/>
      <c r="N48" s="12"/>
      <c r="O48" s="12"/>
      <c r="P48" s="12"/>
      <c r="Q48" s="12"/>
    </row>
    <row r="49" spans="2:17" ht="34.5" customHeight="1">
      <c r="B49" s="284"/>
      <c r="C49" s="120" t="s">
        <v>71</v>
      </c>
      <c r="D49" s="164">
        <f t="shared" si="2"/>
        <v>12510</v>
      </c>
      <c r="E49" s="174">
        <v>13900</v>
      </c>
      <c r="F49" s="32"/>
      <c r="G49" s="115"/>
      <c r="H49" s="190">
        <f t="shared" si="0"/>
        <v>0</v>
      </c>
      <c r="I49" s="133"/>
      <c r="J49" s="12"/>
      <c r="K49" s="12"/>
      <c r="L49" s="12"/>
      <c r="M49" s="12"/>
      <c r="N49" s="12"/>
      <c r="O49" s="12"/>
      <c r="P49" s="12"/>
      <c r="Q49" s="12"/>
    </row>
    <row r="50" spans="2:17" ht="34.5" customHeight="1">
      <c r="B50" s="284"/>
      <c r="C50" s="129" t="s">
        <v>72</v>
      </c>
      <c r="D50" s="164">
        <f t="shared" si="2"/>
        <v>16110</v>
      </c>
      <c r="E50" s="174">
        <v>17900</v>
      </c>
      <c r="F50" s="33"/>
      <c r="G50" s="115"/>
      <c r="H50" s="190">
        <f t="shared" si="0"/>
        <v>0</v>
      </c>
      <c r="I50" s="133"/>
      <c r="J50" s="12"/>
      <c r="K50" s="12"/>
      <c r="L50" s="12"/>
      <c r="M50" s="12"/>
      <c r="N50" s="12"/>
      <c r="O50" s="12"/>
      <c r="P50" s="12"/>
      <c r="Q50" s="12"/>
    </row>
    <row r="51" spans="2:17" ht="34.5" customHeight="1">
      <c r="B51" s="284"/>
      <c r="C51" s="120" t="s">
        <v>85</v>
      </c>
      <c r="D51" s="164">
        <f t="shared" si="2"/>
        <v>4950</v>
      </c>
      <c r="E51" s="174">
        <v>5500</v>
      </c>
      <c r="F51" s="33"/>
      <c r="G51" s="115"/>
      <c r="H51" s="190">
        <f t="shared" si="0"/>
        <v>0</v>
      </c>
      <c r="I51" s="133"/>
      <c r="J51" s="12"/>
      <c r="K51" s="12"/>
      <c r="L51" s="12"/>
      <c r="M51" s="12"/>
      <c r="N51" s="12"/>
      <c r="O51" s="12"/>
      <c r="P51" s="12"/>
      <c r="Q51" s="12"/>
    </row>
    <row r="52" spans="2:17" ht="6" customHeight="1">
      <c r="B52" s="37"/>
      <c r="C52" s="119"/>
      <c r="D52" s="157"/>
      <c r="E52" s="177"/>
      <c r="F52" s="33"/>
      <c r="G52" s="110"/>
      <c r="H52" s="190"/>
      <c r="I52" s="133"/>
      <c r="J52" s="12"/>
      <c r="K52" s="12"/>
      <c r="L52" s="12"/>
      <c r="M52" s="12"/>
      <c r="N52" s="12"/>
      <c r="O52" s="12"/>
      <c r="P52" s="12"/>
      <c r="Q52" s="12"/>
    </row>
    <row r="53" spans="2:17" ht="21.75" customHeight="1">
      <c r="B53" s="284" t="s">
        <v>37</v>
      </c>
      <c r="C53" s="118" t="s">
        <v>73</v>
      </c>
      <c r="D53" s="164">
        <f>E53*0.9</f>
        <v>22410</v>
      </c>
      <c r="E53" s="174">
        <v>24900</v>
      </c>
      <c r="F53" s="33"/>
      <c r="G53" s="115"/>
      <c r="H53" s="190">
        <f t="shared" si="0"/>
        <v>0</v>
      </c>
      <c r="I53" s="133"/>
      <c r="J53" s="12"/>
      <c r="K53" s="12"/>
      <c r="L53" s="12"/>
      <c r="M53" s="12"/>
      <c r="N53" s="12"/>
      <c r="O53" s="12"/>
      <c r="P53" s="12"/>
      <c r="Q53" s="12"/>
    </row>
    <row r="54" spans="2:17" ht="34.5" customHeight="1">
      <c r="B54" s="284"/>
      <c r="C54" s="129" t="s">
        <v>74</v>
      </c>
      <c r="D54" s="164">
        <f>E54*0.9</f>
        <v>22410</v>
      </c>
      <c r="E54" s="174">
        <v>24900</v>
      </c>
      <c r="F54" s="33"/>
      <c r="G54" s="115"/>
      <c r="H54" s="190">
        <f t="shared" si="0"/>
        <v>0</v>
      </c>
      <c r="I54" s="133"/>
      <c r="J54" s="12"/>
      <c r="K54" s="12"/>
      <c r="L54" s="12"/>
      <c r="M54" s="12"/>
      <c r="N54" s="12"/>
      <c r="O54" s="12"/>
      <c r="P54" s="12"/>
      <c r="Q54" s="12"/>
    </row>
    <row r="55" spans="2:17" ht="34.5" customHeight="1">
      <c r="B55" s="284"/>
      <c r="C55" s="182" t="s">
        <v>75</v>
      </c>
      <c r="D55" s="164">
        <f>E55*0.9</f>
        <v>22410</v>
      </c>
      <c r="E55" s="174">
        <v>24900</v>
      </c>
      <c r="F55" s="225"/>
      <c r="G55" s="115"/>
      <c r="H55" s="190">
        <f t="shared" si="0"/>
        <v>0</v>
      </c>
      <c r="I55" s="133"/>
      <c r="J55" s="12"/>
      <c r="K55" s="12"/>
      <c r="L55" s="12"/>
      <c r="M55" s="12"/>
      <c r="N55" s="12"/>
      <c r="O55" s="12"/>
      <c r="P55" s="12"/>
      <c r="Q55" s="12"/>
    </row>
    <row r="56" spans="2:17" ht="30" customHeight="1">
      <c r="B56" s="9"/>
      <c r="C56" s="142" t="s">
        <v>40</v>
      </c>
      <c r="D56" s="157"/>
      <c r="E56" s="177"/>
      <c r="F56" s="53" t="s">
        <v>4</v>
      </c>
      <c r="G56" s="109">
        <f>SUM(G46:G55)</f>
        <v>0</v>
      </c>
      <c r="H56" s="191"/>
      <c r="I56" s="133"/>
      <c r="J56" s="12"/>
      <c r="K56" s="12"/>
      <c r="L56" s="12"/>
      <c r="M56" s="12"/>
      <c r="N56" s="12"/>
      <c r="O56" s="12"/>
      <c r="P56" s="12"/>
      <c r="Q56" s="12"/>
    </row>
    <row r="57" spans="2:17" ht="21.75" customHeight="1">
      <c r="B57" s="303" t="s">
        <v>20</v>
      </c>
      <c r="C57" s="117" t="s">
        <v>180</v>
      </c>
      <c r="D57" s="164">
        <f>E57*0.9</f>
        <v>2160</v>
      </c>
      <c r="E57" s="174">
        <v>2400</v>
      </c>
      <c r="F57" s="31"/>
      <c r="G57" s="115"/>
      <c r="H57" s="190">
        <f t="shared" si="0"/>
        <v>0</v>
      </c>
      <c r="I57" s="133"/>
      <c r="J57" s="12"/>
      <c r="K57" s="12"/>
      <c r="L57" s="12"/>
      <c r="M57" s="12"/>
      <c r="N57" s="12"/>
      <c r="O57" s="12"/>
      <c r="P57" s="12"/>
      <c r="Q57" s="12"/>
    </row>
    <row r="58" spans="2:17" ht="21.75" customHeight="1">
      <c r="B58" s="303"/>
      <c r="C58" s="118" t="s">
        <v>181</v>
      </c>
      <c r="D58" s="164">
        <f>E58*0.9</f>
        <v>2160</v>
      </c>
      <c r="E58" s="174">
        <v>2400</v>
      </c>
      <c r="F58" s="33"/>
      <c r="G58" s="115"/>
      <c r="H58" s="190">
        <f t="shared" si="0"/>
        <v>0</v>
      </c>
      <c r="I58" s="133"/>
      <c r="J58" s="12"/>
      <c r="K58" s="12"/>
      <c r="L58" s="12"/>
      <c r="M58" s="12"/>
      <c r="N58" s="12"/>
      <c r="O58" s="12"/>
      <c r="P58" s="12"/>
      <c r="Q58" s="12"/>
    </row>
    <row r="59" spans="2:17" ht="21.75" customHeight="1">
      <c r="B59" s="303"/>
      <c r="C59" s="117" t="s">
        <v>76</v>
      </c>
      <c r="D59" s="164">
        <f>E59*0.9</f>
        <v>1620</v>
      </c>
      <c r="E59" s="174">
        <v>1800</v>
      </c>
      <c r="F59" s="33"/>
      <c r="G59" s="115"/>
      <c r="H59" s="190">
        <f t="shared" si="0"/>
        <v>0</v>
      </c>
      <c r="I59" s="133"/>
      <c r="J59" s="12"/>
      <c r="K59" s="12"/>
      <c r="L59" s="12"/>
      <c r="M59" s="12"/>
      <c r="N59" s="12"/>
      <c r="O59" s="12"/>
      <c r="P59" s="12"/>
      <c r="Q59" s="12"/>
    </row>
    <row r="60" spans="2:17" ht="6" customHeight="1">
      <c r="B60" s="37"/>
      <c r="C60" s="122"/>
      <c r="D60" s="157"/>
      <c r="E60" s="177"/>
      <c r="F60" s="33"/>
      <c r="G60" s="110"/>
      <c r="H60" s="190"/>
      <c r="I60" s="133"/>
      <c r="J60" s="12"/>
      <c r="K60" s="12"/>
      <c r="L60" s="12"/>
      <c r="M60" s="12"/>
      <c r="N60" s="12"/>
      <c r="O60" s="12"/>
      <c r="P60" s="12"/>
      <c r="Q60" s="12"/>
    </row>
    <row r="61" spans="2:17" ht="21.75" customHeight="1">
      <c r="B61" s="303" t="s">
        <v>21</v>
      </c>
      <c r="C61" s="117" t="s">
        <v>77</v>
      </c>
      <c r="D61" s="164">
        <f>E61*0.9</f>
        <v>3510</v>
      </c>
      <c r="E61" s="174">
        <v>3900</v>
      </c>
      <c r="F61" s="33"/>
      <c r="G61" s="115"/>
      <c r="H61" s="190">
        <f t="shared" si="0"/>
        <v>0</v>
      </c>
      <c r="I61" s="133"/>
      <c r="J61" s="12"/>
      <c r="K61" s="12"/>
      <c r="L61" s="12"/>
      <c r="M61" s="12"/>
      <c r="N61" s="12"/>
      <c r="O61" s="12"/>
      <c r="P61" s="12"/>
      <c r="Q61" s="12"/>
    </row>
    <row r="62" spans="2:17" ht="34.5" customHeight="1">
      <c r="B62" s="303"/>
      <c r="C62" s="132" t="s">
        <v>78</v>
      </c>
      <c r="D62" s="164">
        <f>E62*0.9</f>
        <v>1710</v>
      </c>
      <c r="E62" s="174">
        <v>1900</v>
      </c>
      <c r="F62" s="33"/>
      <c r="G62" s="115"/>
      <c r="H62" s="190">
        <f t="shared" si="0"/>
        <v>0</v>
      </c>
      <c r="I62" s="133"/>
      <c r="J62" s="12"/>
      <c r="K62" s="12"/>
      <c r="L62" s="12"/>
      <c r="M62" s="12"/>
      <c r="N62" s="12"/>
      <c r="O62" s="12"/>
      <c r="P62" s="12"/>
      <c r="Q62" s="12"/>
    </row>
    <row r="63" spans="2:17" ht="34.5" customHeight="1">
      <c r="B63" s="303"/>
      <c r="C63" s="123" t="s">
        <v>79</v>
      </c>
      <c r="D63" s="164">
        <f>E63*0.9</f>
        <v>2880</v>
      </c>
      <c r="E63" s="174">
        <v>3200</v>
      </c>
      <c r="F63" s="33"/>
      <c r="G63" s="115"/>
      <c r="H63" s="190">
        <f t="shared" si="0"/>
        <v>0</v>
      </c>
      <c r="I63" s="133"/>
      <c r="J63" s="12"/>
      <c r="K63" s="12"/>
      <c r="L63" s="12"/>
      <c r="M63" s="12"/>
      <c r="N63" s="12"/>
      <c r="O63" s="12"/>
      <c r="P63" s="12"/>
      <c r="Q63" s="12"/>
    </row>
    <row r="64" spans="2:17" ht="34.5" customHeight="1">
      <c r="B64" s="303"/>
      <c r="C64" s="121" t="s">
        <v>80</v>
      </c>
      <c r="D64" s="164">
        <f>E64*0.9</f>
        <v>8010</v>
      </c>
      <c r="E64" s="174">
        <v>8900</v>
      </c>
      <c r="F64" s="33"/>
      <c r="G64" s="115"/>
      <c r="H64" s="190">
        <f t="shared" si="0"/>
        <v>0</v>
      </c>
      <c r="I64" s="133"/>
      <c r="J64" s="12"/>
      <c r="K64" s="12"/>
      <c r="L64" s="12"/>
      <c r="M64" s="12"/>
      <c r="N64" s="12"/>
      <c r="O64" s="12"/>
      <c r="P64" s="12"/>
      <c r="Q64" s="12"/>
    </row>
    <row r="65" spans="2:17" ht="6" customHeight="1">
      <c r="B65" s="37"/>
      <c r="C65" s="48"/>
      <c r="D65" s="157"/>
      <c r="E65" s="177"/>
      <c r="F65" s="33"/>
      <c r="G65" s="110"/>
      <c r="H65" s="190"/>
      <c r="I65" s="133"/>
      <c r="J65" s="12"/>
      <c r="K65" s="12"/>
      <c r="L65" s="12"/>
      <c r="M65" s="12"/>
      <c r="N65" s="12"/>
      <c r="O65" s="12"/>
      <c r="P65" s="12"/>
      <c r="Q65" s="12"/>
    </row>
    <row r="66" spans="2:17" ht="21.75" customHeight="1">
      <c r="B66" s="303" t="s">
        <v>22</v>
      </c>
      <c r="C66" s="124" t="s">
        <v>81</v>
      </c>
      <c r="D66" s="164">
        <f>E66*0.9</f>
        <v>2610</v>
      </c>
      <c r="E66" s="174">
        <v>2900</v>
      </c>
      <c r="F66" s="33"/>
      <c r="G66" s="115"/>
      <c r="H66" s="190">
        <f t="shared" si="0"/>
        <v>0</v>
      </c>
      <c r="I66" s="133"/>
      <c r="J66" s="12"/>
      <c r="K66" s="12"/>
      <c r="L66" s="12"/>
      <c r="M66" s="12"/>
      <c r="N66" s="12"/>
      <c r="O66" s="12"/>
      <c r="P66" s="12"/>
      <c r="Q66" s="12"/>
    </row>
    <row r="67" spans="2:17" ht="21.75" customHeight="1">
      <c r="B67" s="303"/>
      <c r="C67" s="124" t="s">
        <v>82</v>
      </c>
      <c r="D67" s="164">
        <f>E67*0.9</f>
        <v>3510</v>
      </c>
      <c r="E67" s="174">
        <v>3900</v>
      </c>
      <c r="F67" s="33"/>
      <c r="G67" s="115"/>
      <c r="H67" s="190">
        <f t="shared" si="0"/>
        <v>0</v>
      </c>
      <c r="I67" s="133"/>
      <c r="J67" s="12"/>
      <c r="K67" s="12"/>
      <c r="L67" s="12"/>
      <c r="M67" s="12"/>
      <c r="N67" s="12"/>
      <c r="O67" s="12"/>
      <c r="P67" s="12"/>
      <c r="Q67" s="12"/>
    </row>
    <row r="68" spans="2:17" ht="21.75" customHeight="1">
      <c r="B68" s="303"/>
      <c r="C68" s="126" t="s">
        <v>83</v>
      </c>
      <c r="D68" s="164">
        <f>E68*0.9</f>
        <v>5850</v>
      </c>
      <c r="E68" s="174">
        <v>6500</v>
      </c>
      <c r="F68" s="33"/>
      <c r="G68" s="115"/>
      <c r="H68" s="190">
        <f t="shared" si="0"/>
        <v>0</v>
      </c>
      <c r="I68" s="133"/>
      <c r="J68" s="12"/>
      <c r="K68" s="12"/>
      <c r="L68" s="12"/>
      <c r="M68" s="12"/>
      <c r="N68" s="12"/>
      <c r="O68" s="12"/>
      <c r="P68" s="12"/>
      <c r="Q68" s="12"/>
    </row>
    <row r="69" spans="2:17" ht="34.5" customHeight="1">
      <c r="B69" s="303"/>
      <c r="C69" s="123" t="s">
        <v>84</v>
      </c>
      <c r="D69" s="164">
        <f>E69*0.9</f>
        <v>1350</v>
      </c>
      <c r="E69" s="174">
        <v>1500</v>
      </c>
      <c r="F69" s="33"/>
      <c r="G69" s="115"/>
      <c r="H69" s="190">
        <f t="shared" si="0"/>
        <v>0</v>
      </c>
      <c r="I69" s="133"/>
      <c r="J69" s="12"/>
      <c r="K69" s="12"/>
      <c r="L69" s="12"/>
      <c r="M69" s="12"/>
      <c r="N69" s="12"/>
      <c r="O69" s="12"/>
      <c r="P69" s="12"/>
      <c r="Q69" s="12"/>
    </row>
    <row r="70" spans="2:17" ht="30" customHeight="1">
      <c r="B70" s="9"/>
      <c r="C70" s="142" t="s">
        <v>159</v>
      </c>
      <c r="D70" s="157"/>
      <c r="E70" s="177"/>
      <c r="F70" s="54"/>
      <c r="G70" s="111"/>
      <c r="H70" s="191"/>
      <c r="I70" s="133"/>
      <c r="J70" s="12"/>
      <c r="K70" s="12"/>
      <c r="L70" s="12"/>
      <c r="M70" s="12"/>
      <c r="N70" s="12"/>
      <c r="O70" s="12"/>
      <c r="P70" s="12"/>
      <c r="Q70" s="12"/>
    </row>
    <row r="71" spans="2:17" ht="34.5" customHeight="1">
      <c r="B71" s="284"/>
      <c r="C71" s="127" t="s">
        <v>88</v>
      </c>
      <c r="D71" s="164">
        <f aca="true" t="shared" si="3" ref="D71:D78">E71*0.9</f>
        <v>1350</v>
      </c>
      <c r="E71" s="174">
        <v>1500</v>
      </c>
      <c r="F71" s="32" t="s">
        <v>0</v>
      </c>
      <c r="G71" s="115"/>
      <c r="H71" s="190">
        <f t="shared" si="0"/>
        <v>0</v>
      </c>
      <c r="I71" s="133"/>
      <c r="J71" s="12"/>
      <c r="K71" s="12"/>
      <c r="L71" s="12"/>
      <c r="M71" s="12"/>
      <c r="N71" s="12"/>
      <c r="O71" s="12"/>
      <c r="P71" s="12"/>
      <c r="Q71" s="12"/>
    </row>
    <row r="72" spans="2:17" ht="34.5" customHeight="1">
      <c r="B72" s="284"/>
      <c r="C72" s="127" t="s">
        <v>86</v>
      </c>
      <c r="D72" s="164">
        <f t="shared" si="3"/>
        <v>1710</v>
      </c>
      <c r="E72" s="174">
        <v>1900</v>
      </c>
      <c r="F72" s="32" t="s">
        <v>0</v>
      </c>
      <c r="G72" s="115"/>
      <c r="H72" s="190">
        <f t="shared" si="0"/>
        <v>0</v>
      </c>
      <c r="I72" s="133"/>
      <c r="J72" s="12"/>
      <c r="K72" s="12"/>
      <c r="L72" s="12"/>
      <c r="M72" s="12"/>
      <c r="N72" s="12"/>
      <c r="O72" s="12"/>
      <c r="P72" s="12"/>
      <c r="Q72" s="12"/>
    </row>
    <row r="73" spans="2:17" ht="34.5" customHeight="1">
      <c r="B73" s="284"/>
      <c r="C73" s="127" t="s">
        <v>87</v>
      </c>
      <c r="D73" s="164">
        <f t="shared" si="3"/>
        <v>1710</v>
      </c>
      <c r="E73" s="174">
        <v>1900</v>
      </c>
      <c r="F73" s="32" t="s">
        <v>0</v>
      </c>
      <c r="G73" s="115"/>
      <c r="H73" s="190">
        <f t="shared" si="0"/>
        <v>0</v>
      </c>
      <c r="I73" s="133"/>
      <c r="J73" s="12"/>
      <c r="K73" s="12"/>
      <c r="L73" s="12"/>
      <c r="M73" s="12"/>
      <c r="N73" s="12"/>
      <c r="O73" s="12"/>
      <c r="P73" s="12"/>
      <c r="Q73" s="12"/>
    </row>
    <row r="74" spans="2:17" ht="21.75" customHeight="1">
      <c r="B74" s="284"/>
      <c r="C74" s="224" t="s">
        <v>182</v>
      </c>
      <c r="D74" s="164">
        <f t="shared" si="3"/>
        <v>630</v>
      </c>
      <c r="E74" s="174">
        <v>700</v>
      </c>
      <c r="F74" s="32" t="s">
        <v>0</v>
      </c>
      <c r="G74" s="115"/>
      <c r="H74" s="190">
        <f t="shared" si="0"/>
        <v>0</v>
      </c>
      <c r="I74" s="133"/>
      <c r="J74" s="12"/>
      <c r="K74" s="12"/>
      <c r="L74" s="12"/>
      <c r="M74" s="12"/>
      <c r="N74" s="12"/>
      <c r="O74" s="12"/>
      <c r="P74" s="12"/>
      <c r="Q74" s="12"/>
    </row>
    <row r="75" spans="2:17" ht="21.75" customHeight="1">
      <c r="B75" s="284"/>
      <c r="C75" s="224" t="s">
        <v>183</v>
      </c>
      <c r="D75" s="164">
        <f t="shared" si="3"/>
        <v>630</v>
      </c>
      <c r="E75" s="174">
        <v>700</v>
      </c>
      <c r="F75" s="32"/>
      <c r="G75" s="115"/>
      <c r="H75" s="190">
        <f t="shared" si="0"/>
        <v>0</v>
      </c>
      <c r="I75" s="133"/>
      <c r="J75" s="12"/>
      <c r="K75" s="12"/>
      <c r="L75" s="12"/>
      <c r="M75" s="12"/>
      <c r="N75" s="12"/>
      <c r="O75" s="12"/>
      <c r="P75" s="12"/>
      <c r="Q75" s="12"/>
    </row>
    <row r="76" spans="2:17" ht="21.75" customHeight="1">
      <c r="B76" s="284"/>
      <c r="C76" s="224" t="s">
        <v>184</v>
      </c>
      <c r="D76" s="164">
        <f t="shared" si="3"/>
        <v>630</v>
      </c>
      <c r="E76" s="174">
        <v>700</v>
      </c>
      <c r="F76" s="33"/>
      <c r="G76" s="115"/>
      <c r="H76" s="190">
        <f t="shared" si="0"/>
        <v>0</v>
      </c>
      <c r="I76" s="133"/>
      <c r="J76" s="12"/>
      <c r="K76" s="12"/>
      <c r="L76" s="12"/>
      <c r="M76" s="12"/>
      <c r="N76" s="12"/>
      <c r="O76" s="12"/>
      <c r="P76" s="12"/>
      <c r="Q76" s="12"/>
    </row>
    <row r="77" spans="2:17" ht="21.75" customHeight="1">
      <c r="B77" s="284"/>
      <c r="C77" s="224" t="s">
        <v>185</v>
      </c>
      <c r="D77" s="164">
        <f t="shared" si="3"/>
        <v>630</v>
      </c>
      <c r="E77" s="174">
        <v>700</v>
      </c>
      <c r="F77" s="33"/>
      <c r="G77" s="115"/>
      <c r="H77" s="190">
        <f t="shared" si="0"/>
        <v>0</v>
      </c>
      <c r="I77" s="133"/>
      <c r="J77" s="12"/>
      <c r="K77" s="12"/>
      <c r="L77" s="12"/>
      <c r="M77" s="12"/>
      <c r="N77" s="12"/>
      <c r="O77" s="12"/>
      <c r="P77" s="12"/>
      <c r="Q77" s="12"/>
    </row>
    <row r="78" spans="2:17" ht="21.75" customHeight="1" thickBot="1">
      <c r="B78" s="284"/>
      <c r="C78" s="224" t="s">
        <v>186</v>
      </c>
      <c r="D78" s="164">
        <f t="shared" si="3"/>
        <v>630</v>
      </c>
      <c r="E78" s="174">
        <v>700</v>
      </c>
      <c r="F78" s="34"/>
      <c r="G78" s="115"/>
      <c r="H78" s="190">
        <f t="shared" si="0"/>
        <v>0</v>
      </c>
      <c r="I78" s="133"/>
      <c r="J78" s="12"/>
      <c r="K78" s="12"/>
      <c r="L78" s="12"/>
      <c r="M78" s="12"/>
      <c r="N78" s="12"/>
      <c r="O78" s="12"/>
      <c r="P78" s="12"/>
      <c r="Q78" s="12"/>
    </row>
    <row r="79" spans="2:17" ht="30" customHeight="1">
      <c r="B79" s="9"/>
      <c r="C79" s="142" t="s">
        <v>117</v>
      </c>
      <c r="D79" s="157"/>
      <c r="E79" s="177"/>
      <c r="F79" s="223"/>
      <c r="G79" s="111"/>
      <c r="H79" s="191"/>
      <c r="I79" s="39"/>
      <c r="J79" s="12"/>
      <c r="K79" s="12"/>
      <c r="L79" s="12"/>
      <c r="M79" s="12"/>
      <c r="N79" s="12"/>
      <c r="O79" s="12"/>
      <c r="P79" s="12"/>
      <c r="Q79" s="12"/>
    </row>
    <row r="80" spans="2:17" ht="34.5" customHeight="1">
      <c r="B80" s="303" t="s">
        <v>96</v>
      </c>
      <c r="C80" s="123" t="s">
        <v>89</v>
      </c>
      <c r="D80" s="164">
        <f aca="true" t="shared" si="4" ref="D80:D96">E80*0.9</f>
        <v>3870</v>
      </c>
      <c r="E80" s="174">
        <v>4300</v>
      </c>
      <c r="F80" s="30"/>
      <c r="G80" s="115"/>
      <c r="H80" s="190">
        <f aca="true" t="shared" si="5" ref="H80:H117">G80*D80</f>
        <v>0</v>
      </c>
      <c r="I80" s="133"/>
      <c r="J80" s="12"/>
      <c r="K80" s="12"/>
      <c r="L80" s="12"/>
      <c r="M80" s="12"/>
      <c r="N80" s="12"/>
      <c r="O80" s="12"/>
      <c r="P80" s="12"/>
      <c r="Q80" s="12"/>
    </row>
    <row r="81" spans="2:17" ht="34.5" customHeight="1">
      <c r="B81" s="303"/>
      <c r="C81" s="132" t="s">
        <v>111</v>
      </c>
      <c r="D81" s="164">
        <f t="shared" si="4"/>
        <v>3510</v>
      </c>
      <c r="E81" s="174">
        <v>3900</v>
      </c>
      <c r="F81" s="30"/>
      <c r="G81" s="115"/>
      <c r="H81" s="190">
        <f t="shared" si="5"/>
        <v>0</v>
      </c>
      <c r="I81" s="133"/>
      <c r="J81" s="12"/>
      <c r="K81" s="12"/>
      <c r="L81" s="12"/>
      <c r="M81" s="12"/>
      <c r="N81" s="12"/>
      <c r="O81" s="12"/>
      <c r="P81" s="12"/>
      <c r="Q81" s="12"/>
    </row>
    <row r="82" spans="2:17" ht="34.5" customHeight="1">
      <c r="B82" s="303"/>
      <c r="C82" s="123" t="s">
        <v>112</v>
      </c>
      <c r="D82" s="164">
        <f t="shared" si="4"/>
        <v>3510</v>
      </c>
      <c r="E82" s="174">
        <v>3900</v>
      </c>
      <c r="F82" s="30"/>
      <c r="G82" s="115"/>
      <c r="H82" s="190">
        <f t="shared" si="5"/>
        <v>0</v>
      </c>
      <c r="I82" s="133"/>
      <c r="J82" s="12"/>
      <c r="K82" s="12"/>
      <c r="L82" s="12"/>
      <c r="M82" s="12"/>
      <c r="N82" s="12"/>
      <c r="O82" s="12"/>
      <c r="P82" s="12"/>
      <c r="Q82" s="12"/>
    </row>
    <row r="83" spans="2:17" ht="34.5" customHeight="1">
      <c r="B83" s="303"/>
      <c r="C83" s="123" t="s">
        <v>119</v>
      </c>
      <c r="D83" s="164">
        <f t="shared" si="4"/>
        <v>1080</v>
      </c>
      <c r="E83" s="174">
        <v>1200</v>
      </c>
      <c r="F83" s="30"/>
      <c r="G83" s="115"/>
      <c r="H83" s="190">
        <f t="shared" si="5"/>
        <v>0</v>
      </c>
      <c r="I83" s="133"/>
      <c r="J83" s="12"/>
      <c r="K83" s="12"/>
      <c r="L83" s="12"/>
      <c r="M83" s="12"/>
      <c r="N83" s="12"/>
      <c r="O83" s="12"/>
      <c r="P83" s="12"/>
      <c r="Q83" s="12"/>
    </row>
    <row r="84" spans="2:17" ht="34.5" customHeight="1">
      <c r="B84" s="303"/>
      <c r="C84" s="132" t="s">
        <v>118</v>
      </c>
      <c r="D84" s="164">
        <f t="shared" si="4"/>
        <v>1080</v>
      </c>
      <c r="E84" s="174">
        <v>1200</v>
      </c>
      <c r="F84" s="30"/>
      <c r="G84" s="115"/>
      <c r="H84" s="190">
        <f t="shared" si="5"/>
        <v>0</v>
      </c>
      <c r="I84" s="133"/>
      <c r="J84" s="12"/>
      <c r="K84" s="12"/>
      <c r="L84" s="12"/>
      <c r="M84" s="12"/>
      <c r="N84" s="12"/>
      <c r="O84" s="12"/>
      <c r="P84" s="12"/>
      <c r="Q84" s="12"/>
    </row>
    <row r="85" spans="2:17" ht="21.75" customHeight="1">
      <c r="B85" s="303"/>
      <c r="C85" s="123" t="s">
        <v>97</v>
      </c>
      <c r="D85" s="164">
        <f t="shared" si="4"/>
        <v>1080</v>
      </c>
      <c r="E85" s="174">
        <v>1200</v>
      </c>
      <c r="F85" s="30"/>
      <c r="G85" s="115"/>
      <c r="H85" s="190">
        <f t="shared" si="5"/>
        <v>0</v>
      </c>
      <c r="I85" s="133"/>
      <c r="J85" s="12"/>
      <c r="K85" s="12"/>
      <c r="L85" s="12"/>
      <c r="M85" s="12"/>
      <c r="N85" s="12"/>
      <c r="O85" s="12"/>
      <c r="P85" s="12"/>
      <c r="Q85" s="12"/>
    </row>
    <row r="86" spans="2:17" ht="34.5" customHeight="1">
      <c r="B86" s="303"/>
      <c r="C86" s="123" t="s">
        <v>26</v>
      </c>
      <c r="D86" s="164">
        <f t="shared" si="4"/>
        <v>270</v>
      </c>
      <c r="E86" s="174">
        <v>300</v>
      </c>
      <c r="F86" s="30"/>
      <c r="G86" s="115"/>
      <c r="H86" s="190">
        <f t="shared" si="5"/>
        <v>0</v>
      </c>
      <c r="I86" s="133"/>
      <c r="J86" s="12"/>
      <c r="K86" s="12"/>
      <c r="L86" s="12"/>
      <c r="M86" s="12"/>
      <c r="N86" s="12"/>
      <c r="O86" s="12"/>
      <c r="P86" s="12"/>
      <c r="Q86" s="12"/>
    </row>
    <row r="87" spans="2:17" ht="25.5" customHeight="1">
      <c r="B87" s="303"/>
      <c r="C87" s="123" t="s">
        <v>90</v>
      </c>
      <c r="D87" s="164">
        <f t="shared" si="4"/>
        <v>1080</v>
      </c>
      <c r="E87" s="174">
        <v>1200</v>
      </c>
      <c r="F87" s="30"/>
      <c r="G87" s="115"/>
      <c r="H87" s="190">
        <f t="shared" si="5"/>
        <v>0</v>
      </c>
      <c r="I87" s="133"/>
      <c r="J87" s="12"/>
      <c r="K87" s="12"/>
      <c r="L87" s="12"/>
      <c r="M87" s="12"/>
      <c r="N87" s="12"/>
      <c r="O87" s="12"/>
      <c r="P87" s="12"/>
      <c r="Q87" s="12"/>
    </row>
    <row r="88" spans="2:17" ht="25.5" customHeight="1">
      <c r="B88" s="303"/>
      <c r="C88" s="123" t="s">
        <v>91</v>
      </c>
      <c r="D88" s="164">
        <f t="shared" si="4"/>
        <v>1080</v>
      </c>
      <c r="E88" s="174">
        <v>1200</v>
      </c>
      <c r="F88" s="30"/>
      <c r="G88" s="115"/>
      <c r="H88" s="190">
        <f t="shared" si="5"/>
        <v>0</v>
      </c>
      <c r="I88" s="133"/>
      <c r="J88" s="12"/>
      <c r="K88" s="12"/>
      <c r="L88" s="12"/>
      <c r="M88" s="12"/>
      <c r="N88" s="12"/>
      <c r="O88" s="12"/>
      <c r="P88" s="12"/>
      <c r="Q88" s="12"/>
    </row>
    <row r="89" spans="2:17" ht="21.75" customHeight="1">
      <c r="B89" s="303"/>
      <c r="C89" s="123" t="s">
        <v>95</v>
      </c>
      <c r="D89" s="164">
        <f t="shared" si="4"/>
        <v>1980</v>
      </c>
      <c r="E89" s="174">
        <v>2200</v>
      </c>
      <c r="F89" s="30"/>
      <c r="G89" s="115"/>
      <c r="H89" s="190">
        <f t="shared" si="5"/>
        <v>0</v>
      </c>
      <c r="I89" s="133"/>
      <c r="J89" s="12"/>
      <c r="K89" s="12"/>
      <c r="L89" s="12"/>
      <c r="M89" s="12"/>
      <c r="N89" s="12"/>
      <c r="O89" s="12"/>
      <c r="P89" s="12"/>
      <c r="Q89" s="12"/>
    </row>
    <row r="90" spans="2:17" ht="21.75" customHeight="1">
      <c r="B90" s="303"/>
      <c r="C90" s="125" t="s">
        <v>93</v>
      </c>
      <c r="D90" s="164">
        <f t="shared" si="4"/>
        <v>540</v>
      </c>
      <c r="E90" s="174">
        <v>600</v>
      </c>
      <c r="F90" s="30"/>
      <c r="G90" s="115"/>
      <c r="H90" s="190">
        <f t="shared" si="5"/>
        <v>0</v>
      </c>
      <c r="I90" s="133"/>
      <c r="J90" s="12"/>
      <c r="K90" s="12"/>
      <c r="L90" s="12"/>
      <c r="M90" s="12"/>
      <c r="N90" s="12"/>
      <c r="O90" s="12"/>
      <c r="P90" s="12"/>
      <c r="Q90" s="12"/>
    </row>
    <row r="91" spans="2:17" ht="35.25" customHeight="1">
      <c r="B91" s="303"/>
      <c r="C91" s="131" t="s">
        <v>92</v>
      </c>
      <c r="D91" s="164">
        <f t="shared" si="4"/>
        <v>540</v>
      </c>
      <c r="E91" s="174">
        <v>600</v>
      </c>
      <c r="F91" s="30"/>
      <c r="G91" s="115"/>
      <c r="H91" s="190">
        <f t="shared" si="5"/>
        <v>0</v>
      </c>
      <c r="I91" s="133"/>
      <c r="J91" s="12"/>
      <c r="K91" s="12"/>
      <c r="L91" s="12"/>
      <c r="M91" s="12"/>
      <c r="N91" s="12"/>
      <c r="O91" s="12"/>
      <c r="P91" s="12"/>
      <c r="Q91" s="12"/>
    </row>
    <row r="92" spans="2:17" ht="21.75" customHeight="1">
      <c r="B92" s="303"/>
      <c r="C92" s="125" t="s">
        <v>94</v>
      </c>
      <c r="D92" s="164">
        <f t="shared" si="4"/>
        <v>540</v>
      </c>
      <c r="E92" s="174">
        <v>600</v>
      </c>
      <c r="F92" s="30"/>
      <c r="G92" s="115"/>
      <c r="H92" s="190">
        <f t="shared" si="5"/>
        <v>0</v>
      </c>
      <c r="I92" s="133"/>
      <c r="J92" s="12"/>
      <c r="K92" s="12"/>
      <c r="L92" s="12"/>
      <c r="M92" s="12"/>
      <c r="N92" s="12"/>
      <c r="O92" s="12"/>
      <c r="P92" s="12"/>
      <c r="Q92" s="12"/>
    </row>
    <row r="93" spans="2:17" ht="21.75" customHeight="1">
      <c r="B93" s="303"/>
      <c r="C93" s="125" t="s">
        <v>100</v>
      </c>
      <c r="D93" s="164">
        <f t="shared" si="4"/>
        <v>540</v>
      </c>
      <c r="E93" s="174">
        <v>600</v>
      </c>
      <c r="F93" s="30"/>
      <c r="G93" s="115"/>
      <c r="H93" s="190">
        <f t="shared" si="5"/>
        <v>0</v>
      </c>
      <c r="I93" s="133"/>
      <c r="J93" s="12"/>
      <c r="K93" s="12"/>
      <c r="L93" s="12"/>
      <c r="M93" s="12"/>
      <c r="N93" s="12"/>
      <c r="O93" s="12"/>
      <c r="P93" s="12"/>
      <c r="Q93" s="12"/>
    </row>
    <row r="94" spans="2:17" ht="34.5" customHeight="1">
      <c r="B94" s="303"/>
      <c r="C94" s="123" t="s">
        <v>101</v>
      </c>
      <c r="D94" s="164">
        <f t="shared" si="4"/>
        <v>810</v>
      </c>
      <c r="E94" s="174">
        <v>900</v>
      </c>
      <c r="F94" s="30"/>
      <c r="G94" s="115"/>
      <c r="H94" s="190">
        <f t="shared" si="5"/>
        <v>0</v>
      </c>
      <c r="I94" s="133"/>
      <c r="J94" s="12"/>
      <c r="K94" s="12"/>
      <c r="L94" s="12"/>
      <c r="M94" s="12"/>
      <c r="N94" s="12"/>
      <c r="O94" s="12"/>
      <c r="P94" s="12"/>
      <c r="Q94" s="12"/>
    </row>
    <row r="95" spans="2:17" ht="34.5" customHeight="1">
      <c r="B95" s="303"/>
      <c r="C95" s="123" t="s">
        <v>116</v>
      </c>
      <c r="D95" s="164">
        <f t="shared" si="4"/>
        <v>270</v>
      </c>
      <c r="E95" s="174">
        <v>300</v>
      </c>
      <c r="F95" s="30"/>
      <c r="G95" s="115"/>
      <c r="H95" s="190">
        <f t="shared" si="5"/>
        <v>0</v>
      </c>
      <c r="I95" s="133"/>
      <c r="J95" s="12"/>
      <c r="K95" s="12"/>
      <c r="L95" s="12"/>
      <c r="M95" s="12"/>
      <c r="N95" s="12"/>
      <c r="O95" s="12"/>
      <c r="P95" s="12"/>
      <c r="Q95" s="12"/>
    </row>
    <row r="96" spans="2:17" ht="21.75" customHeight="1">
      <c r="B96" s="303"/>
      <c r="C96" s="123" t="s">
        <v>102</v>
      </c>
      <c r="D96" s="164">
        <f t="shared" si="4"/>
        <v>270</v>
      </c>
      <c r="E96" s="174">
        <v>300</v>
      </c>
      <c r="F96" s="30"/>
      <c r="G96" s="115"/>
      <c r="H96" s="190">
        <f t="shared" si="5"/>
        <v>0</v>
      </c>
      <c r="I96" s="133"/>
      <c r="J96" s="12"/>
      <c r="K96" s="12"/>
      <c r="L96" s="12"/>
      <c r="M96" s="12"/>
      <c r="N96" s="12"/>
      <c r="O96" s="12"/>
      <c r="P96" s="12"/>
      <c r="Q96" s="12"/>
    </row>
    <row r="97" spans="2:17" ht="6" customHeight="1">
      <c r="B97" s="37"/>
      <c r="C97" s="128"/>
      <c r="D97" s="157"/>
      <c r="E97" s="177"/>
      <c r="F97" s="33"/>
      <c r="G97" s="110"/>
      <c r="H97" s="190"/>
      <c r="I97" s="133"/>
      <c r="J97" s="12"/>
      <c r="K97" s="12"/>
      <c r="L97" s="12"/>
      <c r="M97" s="12"/>
      <c r="N97" s="12"/>
      <c r="O97" s="12"/>
      <c r="P97" s="12"/>
      <c r="Q97" s="12"/>
    </row>
    <row r="98" spans="2:17" ht="21.75" customHeight="1">
      <c r="B98" s="303" t="s">
        <v>110</v>
      </c>
      <c r="C98" s="125" t="s">
        <v>98</v>
      </c>
      <c r="D98" s="164">
        <f aca="true" t="shared" si="6" ref="D98:D107">E98*0.9</f>
        <v>810</v>
      </c>
      <c r="E98" s="174">
        <v>900</v>
      </c>
      <c r="F98" s="30"/>
      <c r="G98" s="115"/>
      <c r="H98" s="190">
        <f t="shared" si="5"/>
        <v>0</v>
      </c>
      <c r="I98" s="133"/>
      <c r="J98" s="12"/>
      <c r="K98" s="12"/>
      <c r="L98" s="12"/>
      <c r="M98" s="12"/>
      <c r="N98" s="12"/>
      <c r="O98" s="12"/>
      <c r="P98" s="12"/>
      <c r="Q98" s="12"/>
    </row>
    <row r="99" spans="2:17" ht="34.5" customHeight="1">
      <c r="B99" s="303"/>
      <c r="C99" s="123" t="s">
        <v>99</v>
      </c>
      <c r="D99" s="164">
        <f t="shared" si="6"/>
        <v>90</v>
      </c>
      <c r="E99" s="174">
        <v>100</v>
      </c>
      <c r="F99" s="30"/>
      <c r="G99" s="115"/>
      <c r="H99" s="190">
        <f t="shared" si="5"/>
        <v>0</v>
      </c>
      <c r="I99" s="133"/>
      <c r="J99" s="12"/>
      <c r="K99" s="12"/>
      <c r="L99" s="12"/>
      <c r="M99" s="12"/>
      <c r="N99" s="12"/>
      <c r="O99" s="12"/>
      <c r="P99" s="12"/>
      <c r="Q99" s="12"/>
    </row>
    <row r="100" spans="2:17" ht="34.5" customHeight="1">
      <c r="B100" s="303"/>
      <c r="C100" s="123" t="s">
        <v>103</v>
      </c>
      <c r="D100" s="164">
        <f t="shared" si="6"/>
        <v>90</v>
      </c>
      <c r="E100" s="174">
        <v>100</v>
      </c>
      <c r="F100" s="30"/>
      <c r="G100" s="115"/>
      <c r="H100" s="190">
        <f t="shared" si="5"/>
        <v>0</v>
      </c>
      <c r="I100" s="133"/>
      <c r="J100" s="12"/>
      <c r="K100" s="12"/>
      <c r="L100" s="12"/>
      <c r="M100" s="12"/>
      <c r="N100" s="12"/>
      <c r="O100" s="12"/>
      <c r="P100" s="12"/>
      <c r="Q100" s="12"/>
    </row>
    <row r="101" spans="2:17" ht="34.5" customHeight="1">
      <c r="B101" s="303"/>
      <c r="C101" s="123" t="s">
        <v>104</v>
      </c>
      <c r="D101" s="164">
        <f t="shared" si="6"/>
        <v>90</v>
      </c>
      <c r="E101" s="174">
        <v>100</v>
      </c>
      <c r="F101" s="30"/>
      <c r="G101" s="115"/>
      <c r="H101" s="190">
        <f t="shared" si="5"/>
        <v>0</v>
      </c>
      <c r="I101" s="133"/>
      <c r="J101" s="12"/>
      <c r="K101" s="12"/>
      <c r="L101" s="12"/>
      <c r="M101" s="12"/>
      <c r="N101" s="12"/>
      <c r="O101" s="12"/>
      <c r="P101" s="12"/>
      <c r="Q101" s="12"/>
    </row>
    <row r="102" spans="2:17" ht="34.5" customHeight="1">
      <c r="B102" s="303"/>
      <c r="C102" s="123" t="s">
        <v>107</v>
      </c>
      <c r="D102" s="164">
        <f t="shared" si="6"/>
        <v>90</v>
      </c>
      <c r="E102" s="174">
        <v>100</v>
      </c>
      <c r="F102" s="30"/>
      <c r="G102" s="115"/>
      <c r="H102" s="190">
        <f t="shared" si="5"/>
        <v>0</v>
      </c>
      <c r="I102" s="133"/>
      <c r="J102" s="12"/>
      <c r="K102" s="12"/>
      <c r="L102" s="12"/>
      <c r="M102" s="12"/>
      <c r="N102" s="12"/>
      <c r="O102" s="12"/>
      <c r="P102" s="12"/>
      <c r="Q102" s="12"/>
    </row>
    <row r="103" spans="2:17" ht="21.75" customHeight="1">
      <c r="B103" s="303"/>
      <c r="C103" s="123" t="s">
        <v>105</v>
      </c>
      <c r="D103" s="164">
        <f t="shared" si="6"/>
        <v>540</v>
      </c>
      <c r="E103" s="174">
        <v>600</v>
      </c>
      <c r="F103" s="30"/>
      <c r="G103" s="115"/>
      <c r="H103" s="190">
        <f t="shared" si="5"/>
        <v>0</v>
      </c>
      <c r="I103" s="133"/>
      <c r="J103" s="12"/>
      <c r="K103" s="12"/>
      <c r="L103" s="12"/>
      <c r="M103" s="12"/>
      <c r="N103" s="12"/>
      <c r="O103" s="12"/>
      <c r="P103" s="12"/>
      <c r="Q103" s="12"/>
    </row>
    <row r="104" spans="2:17" ht="21.75" customHeight="1">
      <c r="B104" s="303"/>
      <c r="C104" s="123" t="s">
        <v>106</v>
      </c>
      <c r="D104" s="164">
        <f t="shared" si="6"/>
        <v>540</v>
      </c>
      <c r="E104" s="174">
        <v>600</v>
      </c>
      <c r="F104" s="30"/>
      <c r="G104" s="115"/>
      <c r="H104" s="190">
        <f t="shared" si="5"/>
        <v>0</v>
      </c>
      <c r="I104" s="133"/>
      <c r="J104" s="12"/>
      <c r="K104" s="12"/>
      <c r="L104" s="12"/>
      <c r="M104" s="12"/>
      <c r="N104" s="12"/>
      <c r="O104" s="12"/>
      <c r="P104" s="12"/>
      <c r="Q104" s="12"/>
    </row>
    <row r="105" spans="2:17" ht="34.5" customHeight="1">
      <c r="B105" s="303"/>
      <c r="C105" s="123" t="s">
        <v>108</v>
      </c>
      <c r="D105" s="164">
        <f t="shared" si="6"/>
        <v>540</v>
      </c>
      <c r="E105" s="174">
        <v>600</v>
      </c>
      <c r="F105" s="30"/>
      <c r="G105" s="115"/>
      <c r="H105" s="190">
        <f t="shared" si="5"/>
        <v>0</v>
      </c>
      <c r="I105" s="133"/>
      <c r="J105" s="12"/>
      <c r="K105" s="12"/>
      <c r="L105" s="12"/>
      <c r="M105" s="12"/>
      <c r="N105" s="12"/>
      <c r="O105" s="12"/>
      <c r="P105" s="12"/>
      <c r="Q105" s="12"/>
    </row>
    <row r="106" spans="2:17" ht="21.75" customHeight="1">
      <c r="B106" s="303"/>
      <c r="C106" s="125" t="s">
        <v>120</v>
      </c>
      <c r="D106" s="164">
        <f t="shared" si="6"/>
        <v>810</v>
      </c>
      <c r="E106" s="174">
        <v>900</v>
      </c>
      <c r="F106" s="30"/>
      <c r="G106" s="115"/>
      <c r="H106" s="190">
        <f t="shared" si="5"/>
        <v>0</v>
      </c>
      <c r="I106" s="133"/>
      <c r="J106" s="12"/>
      <c r="K106" s="12"/>
      <c r="L106" s="12"/>
      <c r="M106" s="12"/>
      <c r="N106" s="12"/>
      <c r="O106" s="12"/>
      <c r="P106" s="12"/>
      <c r="Q106" s="12"/>
    </row>
    <row r="107" spans="2:17" ht="21.75" customHeight="1">
      <c r="B107" s="303"/>
      <c r="C107" s="125" t="s">
        <v>109</v>
      </c>
      <c r="D107" s="164">
        <f t="shared" si="6"/>
        <v>810</v>
      </c>
      <c r="E107" s="174">
        <v>900</v>
      </c>
      <c r="F107" s="30"/>
      <c r="G107" s="115"/>
      <c r="H107" s="190">
        <f t="shared" si="5"/>
        <v>0</v>
      </c>
      <c r="I107" s="133"/>
      <c r="J107" s="12"/>
      <c r="K107" s="12"/>
      <c r="L107" s="12"/>
      <c r="M107" s="12"/>
      <c r="N107" s="12"/>
      <c r="O107" s="12"/>
      <c r="P107" s="12"/>
      <c r="Q107" s="12"/>
    </row>
    <row r="108" spans="2:17" ht="6" customHeight="1">
      <c r="B108" s="37"/>
      <c r="C108" s="128"/>
      <c r="D108" s="157"/>
      <c r="E108" s="177"/>
      <c r="F108" s="33"/>
      <c r="G108" s="110"/>
      <c r="H108" s="190"/>
      <c r="I108" s="133"/>
      <c r="J108" s="12"/>
      <c r="K108" s="12"/>
      <c r="L108" s="12"/>
      <c r="M108" s="12"/>
      <c r="N108" s="12"/>
      <c r="O108" s="12"/>
      <c r="P108" s="12"/>
      <c r="Q108" s="12"/>
    </row>
    <row r="109" spans="2:17" ht="21.75" customHeight="1">
      <c r="B109" s="37"/>
      <c r="C109" s="123" t="s">
        <v>126</v>
      </c>
      <c r="D109" s="164">
        <f aca="true" t="shared" si="7" ref="D109:D117">E109*0.9</f>
        <v>540</v>
      </c>
      <c r="E109" s="174">
        <v>600</v>
      </c>
      <c r="F109" s="30"/>
      <c r="G109" s="115"/>
      <c r="H109" s="190">
        <f t="shared" si="5"/>
        <v>0</v>
      </c>
      <c r="I109" s="133"/>
      <c r="J109" s="12"/>
      <c r="K109" s="12"/>
      <c r="L109" s="12"/>
      <c r="M109" s="12"/>
      <c r="N109" s="12"/>
      <c r="O109" s="12"/>
      <c r="P109" s="12"/>
      <c r="Q109" s="12"/>
    </row>
    <row r="110" spans="2:17" ht="21.75" customHeight="1">
      <c r="B110" s="303" t="s">
        <v>115</v>
      </c>
      <c r="C110" s="123" t="s">
        <v>127</v>
      </c>
      <c r="D110" s="164">
        <f t="shared" si="7"/>
        <v>540</v>
      </c>
      <c r="E110" s="174">
        <v>600</v>
      </c>
      <c r="F110" s="30"/>
      <c r="G110" s="115"/>
      <c r="H110" s="190">
        <f t="shared" si="5"/>
        <v>0</v>
      </c>
      <c r="I110" s="133"/>
      <c r="J110" s="12"/>
      <c r="K110" s="12"/>
      <c r="L110" s="12"/>
      <c r="M110" s="12"/>
      <c r="N110" s="12"/>
      <c r="O110" s="12"/>
      <c r="P110" s="12"/>
      <c r="Q110" s="12"/>
    </row>
    <row r="111" spans="2:17" ht="34.5" customHeight="1">
      <c r="B111" s="303"/>
      <c r="C111" s="123" t="s">
        <v>114</v>
      </c>
      <c r="D111" s="164">
        <f t="shared" si="7"/>
        <v>540</v>
      </c>
      <c r="E111" s="174">
        <v>600</v>
      </c>
      <c r="F111" s="30"/>
      <c r="G111" s="115"/>
      <c r="H111" s="190">
        <f t="shared" si="5"/>
        <v>0</v>
      </c>
      <c r="I111" s="133"/>
      <c r="J111" s="12"/>
      <c r="K111" s="12"/>
      <c r="L111" s="12"/>
      <c r="M111" s="12"/>
      <c r="N111" s="12"/>
      <c r="O111" s="12"/>
      <c r="P111" s="12"/>
      <c r="Q111" s="12"/>
    </row>
    <row r="112" spans="2:17" ht="21.75" customHeight="1">
      <c r="B112" s="303"/>
      <c r="C112" s="123" t="s">
        <v>113</v>
      </c>
      <c r="D112" s="164">
        <f t="shared" si="7"/>
        <v>2520</v>
      </c>
      <c r="E112" s="174">
        <v>2800</v>
      </c>
      <c r="F112" s="30"/>
      <c r="G112" s="115"/>
      <c r="H112" s="190">
        <f t="shared" si="5"/>
        <v>0</v>
      </c>
      <c r="I112" s="133"/>
      <c r="J112" s="12"/>
      <c r="K112" s="12"/>
      <c r="L112" s="12"/>
      <c r="M112" s="12"/>
      <c r="N112" s="12"/>
      <c r="O112" s="12"/>
      <c r="P112" s="12"/>
      <c r="Q112" s="12"/>
    </row>
    <row r="113" spans="2:17" ht="34.5" customHeight="1">
      <c r="B113" s="303"/>
      <c r="C113" s="123" t="s">
        <v>121</v>
      </c>
      <c r="D113" s="164">
        <f t="shared" si="7"/>
        <v>2520</v>
      </c>
      <c r="E113" s="174">
        <v>2800</v>
      </c>
      <c r="F113" s="30"/>
      <c r="G113" s="115"/>
      <c r="H113" s="190">
        <f t="shared" si="5"/>
        <v>0</v>
      </c>
      <c r="I113" s="133"/>
      <c r="J113" s="12"/>
      <c r="K113" s="12"/>
      <c r="L113" s="12"/>
      <c r="M113" s="12"/>
      <c r="N113" s="12"/>
      <c r="O113" s="12"/>
      <c r="P113" s="12"/>
      <c r="Q113" s="12"/>
    </row>
    <row r="114" spans="2:17" ht="34.5" customHeight="1">
      <c r="B114" s="303"/>
      <c r="C114" s="123" t="s">
        <v>122</v>
      </c>
      <c r="D114" s="164">
        <f t="shared" si="7"/>
        <v>2520</v>
      </c>
      <c r="E114" s="174">
        <v>2800</v>
      </c>
      <c r="F114" s="30"/>
      <c r="G114" s="115"/>
      <c r="H114" s="190">
        <f t="shared" si="5"/>
        <v>0</v>
      </c>
      <c r="I114" s="133"/>
      <c r="J114" s="12"/>
      <c r="K114" s="12"/>
      <c r="L114" s="12"/>
      <c r="M114" s="12"/>
      <c r="N114" s="12"/>
      <c r="O114" s="12"/>
      <c r="P114" s="12"/>
      <c r="Q114" s="12"/>
    </row>
    <row r="115" spans="2:17" ht="34.5" customHeight="1">
      <c r="B115" s="303"/>
      <c r="C115" s="123" t="s">
        <v>123</v>
      </c>
      <c r="D115" s="164">
        <f t="shared" si="7"/>
        <v>1710</v>
      </c>
      <c r="E115" s="174">
        <v>1900</v>
      </c>
      <c r="F115" s="30"/>
      <c r="G115" s="115"/>
      <c r="H115" s="190">
        <f t="shared" si="5"/>
        <v>0</v>
      </c>
      <c r="I115" s="133"/>
      <c r="J115" s="12"/>
      <c r="K115" s="12"/>
      <c r="L115" s="12"/>
      <c r="M115" s="12"/>
      <c r="N115" s="12"/>
      <c r="O115" s="12"/>
      <c r="P115" s="12"/>
      <c r="Q115" s="12"/>
    </row>
    <row r="116" spans="2:17" ht="34.5" customHeight="1">
      <c r="B116" s="303"/>
      <c r="C116" s="123" t="s">
        <v>124</v>
      </c>
      <c r="D116" s="164">
        <f t="shared" si="7"/>
        <v>1350</v>
      </c>
      <c r="E116" s="174">
        <v>1500</v>
      </c>
      <c r="F116" s="30"/>
      <c r="G116" s="115"/>
      <c r="H116" s="190">
        <f t="shared" si="5"/>
        <v>0</v>
      </c>
      <c r="I116" s="133"/>
      <c r="J116" s="12"/>
      <c r="K116" s="12"/>
      <c r="L116" s="12"/>
      <c r="M116" s="12"/>
      <c r="N116" s="12"/>
      <c r="O116" s="12"/>
      <c r="P116" s="12"/>
      <c r="Q116" s="12"/>
    </row>
    <row r="117" spans="2:17" ht="34.5" customHeight="1" thickBot="1">
      <c r="B117" s="309"/>
      <c r="C117" s="123" t="s">
        <v>125</v>
      </c>
      <c r="D117" s="164">
        <f t="shared" si="7"/>
        <v>1350</v>
      </c>
      <c r="E117" s="174">
        <v>1500</v>
      </c>
      <c r="F117" s="30"/>
      <c r="G117" s="115"/>
      <c r="H117" s="190">
        <f t="shared" si="5"/>
        <v>0</v>
      </c>
      <c r="I117" s="133"/>
      <c r="J117" s="12"/>
      <c r="K117" s="12"/>
      <c r="L117" s="12"/>
      <c r="M117" s="12"/>
      <c r="N117" s="12"/>
      <c r="O117" s="12"/>
      <c r="P117" s="12"/>
      <c r="Q117" s="12"/>
    </row>
    <row r="118" spans="2:17" ht="29.25" customHeight="1" thickBot="1">
      <c r="B118" s="198"/>
      <c r="C118" s="199"/>
      <c r="D118" s="199"/>
      <c r="E118" s="200"/>
      <c r="F118" s="33"/>
      <c r="G118" s="112"/>
      <c r="H118" s="192"/>
      <c r="I118" s="22"/>
      <c r="J118" s="1"/>
      <c r="K118" s="1"/>
      <c r="L118" s="1"/>
      <c r="M118" s="1"/>
      <c r="N118" s="1"/>
      <c r="O118" s="1"/>
      <c r="P118" s="1"/>
      <c r="Q118" s="1"/>
    </row>
    <row r="119" spans="2:23" ht="24.75" customHeight="1" thickBot="1">
      <c r="B119" s="196"/>
      <c r="C119" s="197"/>
      <c r="D119" s="197"/>
      <c r="E119" s="305" t="s">
        <v>163</v>
      </c>
      <c r="F119" s="306"/>
      <c r="G119" s="306"/>
      <c r="H119" s="204">
        <f>SUM(H14:H117)</f>
        <v>0</v>
      </c>
      <c r="I119" s="201"/>
      <c r="J119" s="12"/>
      <c r="K119" s="12"/>
      <c r="L119" s="12"/>
      <c r="M119" s="12"/>
      <c r="N119" s="12"/>
      <c r="O119" s="12"/>
      <c r="P119" s="12"/>
      <c r="Q119" s="12"/>
      <c r="R119" s="12"/>
      <c r="S119" s="12"/>
      <c r="T119" s="12"/>
      <c r="U119" s="12"/>
      <c r="V119" s="12"/>
      <c r="W119" s="12"/>
    </row>
    <row r="120" spans="2:23" ht="24.75" customHeight="1" thickBot="1">
      <c r="B120" s="50"/>
      <c r="C120" s="51"/>
      <c r="D120" s="158"/>
      <c r="E120" s="310" t="s">
        <v>177</v>
      </c>
      <c r="F120" s="311"/>
      <c r="G120" s="311"/>
      <c r="H120" s="205">
        <f>H119*0.1</f>
        <v>0</v>
      </c>
      <c r="I120" s="203"/>
      <c r="J120" s="12"/>
      <c r="K120" s="12"/>
      <c r="L120" s="12"/>
      <c r="M120" s="12"/>
      <c r="N120" s="12"/>
      <c r="O120" s="12"/>
      <c r="P120" s="12"/>
      <c r="Q120" s="12"/>
      <c r="R120" s="12"/>
      <c r="S120" s="12"/>
      <c r="T120" s="12"/>
      <c r="U120" s="12"/>
      <c r="V120" s="12"/>
      <c r="W120" s="12"/>
    </row>
    <row r="121" spans="2:23" ht="24.75" customHeight="1" thickBot="1">
      <c r="B121" s="50"/>
      <c r="C121" s="51"/>
      <c r="D121" s="158"/>
      <c r="E121" s="307" t="s">
        <v>178</v>
      </c>
      <c r="F121" s="308"/>
      <c r="G121" s="308"/>
      <c r="H121" s="205">
        <f>H119*0.9</f>
        <v>0</v>
      </c>
      <c r="I121" s="203"/>
      <c r="J121" s="12"/>
      <c r="K121" s="12"/>
      <c r="L121" s="12"/>
      <c r="M121" s="12"/>
      <c r="N121" s="12"/>
      <c r="O121" s="12"/>
      <c r="P121" s="12"/>
      <c r="Q121" s="12"/>
      <c r="R121" s="12"/>
      <c r="S121" s="12"/>
      <c r="T121" s="12"/>
      <c r="U121" s="12"/>
      <c r="V121" s="12"/>
      <c r="W121" s="12"/>
    </row>
    <row r="122" spans="2:23" ht="24.75" customHeight="1" thickBot="1">
      <c r="B122" s="10"/>
      <c r="C122" s="11"/>
      <c r="D122" s="159"/>
      <c r="E122" s="206"/>
      <c r="F122" s="206"/>
      <c r="G122" s="206"/>
      <c r="H122" s="41"/>
      <c r="I122" s="202"/>
      <c r="J122" s="23"/>
      <c r="K122" s="23"/>
      <c r="L122" s="23"/>
      <c r="M122" s="23"/>
      <c r="N122" s="23"/>
      <c r="O122" s="23"/>
      <c r="P122" s="23"/>
      <c r="Q122" s="23"/>
      <c r="R122" s="23"/>
      <c r="S122" s="23"/>
      <c r="T122" s="23"/>
      <c r="U122" s="23"/>
      <c r="V122" s="23"/>
      <c r="W122" s="23"/>
    </row>
    <row r="123" spans="2:23" ht="24.75" customHeight="1" thickBot="1">
      <c r="B123" s="12"/>
      <c r="C123" s="12"/>
      <c r="D123" s="166"/>
      <c r="E123" s="207"/>
      <c r="F123" s="207"/>
      <c r="G123" s="208"/>
      <c r="H123" s="44" t="s">
        <v>16</v>
      </c>
      <c r="I123" s="202"/>
      <c r="J123" s="12"/>
      <c r="K123" s="12"/>
      <c r="L123" s="12"/>
      <c r="M123" s="12"/>
      <c r="N123" s="12"/>
      <c r="O123" s="12"/>
      <c r="P123" s="12"/>
      <c r="Q123" s="12"/>
      <c r="R123" s="12"/>
      <c r="S123" s="12"/>
      <c r="T123" s="12"/>
      <c r="U123" s="12"/>
      <c r="V123" s="12"/>
      <c r="W123" s="12"/>
    </row>
    <row r="124" spans="2:23" ht="16.5" customHeight="1">
      <c r="B124" s="12"/>
      <c r="C124" s="12"/>
      <c r="D124" s="166"/>
      <c r="E124" s="178"/>
      <c r="F124" s="35"/>
      <c r="G124" s="209"/>
      <c r="H124" s="210"/>
      <c r="I124" s="210"/>
      <c r="J124" s="12"/>
      <c r="K124" s="12"/>
      <c r="L124" s="12"/>
      <c r="M124" s="12"/>
      <c r="N124" s="12"/>
      <c r="O124" s="12"/>
      <c r="P124" s="12"/>
      <c r="Q124" s="12"/>
      <c r="R124" s="12"/>
      <c r="S124" s="12"/>
      <c r="T124" s="12"/>
      <c r="U124" s="12"/>
      <c r="V124" s="12"/>
      <c r="W124" s="12"/>
    </row>
    <row r="125" spans="2:23" ht="24.75" customHeight="1">
      <c r="B125" s="12"/>
      <c r="C125" s="12"/>
      <c r="D125" s="166"/>
      <c r="E125" s="178"/>
      <c r="F125" s="35"/>
      <c r="G125" s="211"/>
      <c r="H125" s="212"/>
      <c r="I125" s="212"/>
      <c r="J125" s="12"/>
      <c r="K125" s="12"/>
      <c r="L125" s="12"/>
      <c r="M125" s="12"/>
      <c r="N125" s="12"/>
      <c r="O125" s="12"/>
      <c r="P125" s="12"/>
      <c r="Q125" s="12"/>
      <c r="R125" s="12"/>
      <c r="S125" s="12"/>
      <c r="T125" s="12"/>
      <c r="U125" s="12"/>
      <c r="V125" s="12"/>
      <c r="W125" s="12"/>
    </row>
    <row r="126" spans="2:23" ht="24.75" customHeight="1" hidden="1" thickBot="1">
      <c r="B126" s="12"/>
      <c r="C126" s="12"/>
      <c r="D126" s="166"/>
      <c r="E126" s="178"/>
      <c r="F126" s="35"/>
      <c r="G126" s="213"/>
      <c r="H126" s="214"/>
      <c r="I126" s="214"/>
      <c r="J126" s="12"/>
      <c r="K126" s="12"/>
      <c r="L126" s="12"/>
      <c r="M126" s="12"/>
      <c r="N126" s="12"/>
      <c r="O126" s="12"/>
      <c r="P126" s="12"/>
      <c r="Q126" s="12"/>
      <c r="R126" s="12"/>
      <c r="S126" s="12"/>
      <c r="T126" s="12"/>
      <c r="U126" s="12"/>
      <c r="V126" s="12"/>
      <c r="W126" s="12"/>
    </row>
    <row r="127" spans="1:23" ht="15.75" customHeight="1" hidden="1">
      <c r="A127" s="55"/>
      <c r="B127" s="1"/>
      <c r="C127" s="1"/>
      <c r="D127" s="160"/>
      <c r="E127" s="168"/>
      <c r="F127" s="56"/>
      <c r="G127" s="113"/>
      <c r="H127" s="193"/>
      <c r="I127" s="15"/>
      <c r="J127" s="1"/>
      <c r="K127" s="1"/>
      <c r="L127" s="1"/>
      <c r="M127" s="1"/>
      <c r="N127" s="1"/>
      <c r="O127" s="1"/>
      <c r="P127" s="1"/>
      <c r="Q127" s="1"/>
      <c r="R127" s="1"/>
      <c r="S127" s="1"/>
      <c r="T127" s="1"/>
      <c r="U127" s="1"/>
      <c r="V127" s="1"/>
      <c r="W127" s="1"/>
    </row>
    <row r="128" spans="4:9" s="12" customFormat="1" ht="15.75">
      <c r="D128" s="166"/>
      <c r="E128" s="178"/>
      <c r="F128" s="57"/>
      <c r="G128" s="113"/>
      <c r="H128" s="193"/>
      <c r="I128" s="15"/>
    </row>
    <row r="129" spans="4:9" s="12" customFormat="1" ht="15.75" customHeight="1" hidden="1">
      <c r="D129" s="166"/>
      <c r="E129" s="178"/>
      <c r="F129" s="57"/>
      <c r="G129" s="113"/>
      <c r="H129" s="193"/>
      <c r="I129" s="15"/>
    </row>
    <row r="130" spans="4:9" s="12" customFormat="1" ht="15.75" customHeight="1" hidden="1">
      <c r="D130" s="166"/>
      <c r="E130" s="178"/>
      <c r="F130" s="57"/>
      <c r="G130" s="113"/>
      <c r="H130" s="193"/>
      <c r="I130" s="15"/>
    </row>
    <row r="131" spans="4:9" s="12" customFormat="1" ht="15.75">
      <c r="D131" s="166"/>
      <c r="E131" s="178"/>
      <c r="F131" s="57"/>
      <c r="G131" s="113"/>
      <c r="H131" s="193"/>
      <c r="I131" s="15"/>
    </row>
  </sheetData>
  <sheetProtection password="CE43" sheet="1" objects="1" scenarios="1"/>
  <mergeCells count="32">
    <mergeCell ref="H12:H13"/>
    <mergeCell ref="B13:C13"/>
    <mergeCell ref="B3:D3"/>
    <mergeCell ref="B4:C4"/>
    <mergeCell ref="B5:C5"/>
    <mergeCell ref="B6:D6"/>
    <mergeCell ref="B7:D7"/>
    <mergeCell ref="B10:B11"/>
    <mergeCell ref="C10:C11"/>
    <mergeCell ref="D10:D11"/>
    <mergeCell ref="E10:E11"/>
    <mergeCell ref="F11:G11"/>
    <mergeCell ref="D12:D13"/>
    <mergeCell ref="G12:G13"/>
    <mergeCell ref="B53:B55"/>
    <mergeCell ref="B57:B59"/>
    <mergeCell ref="B61:B64"/>
    <mergeCell ref="B66:B69"/>
    <mergeCell ref="E121:G121"/>
    <mergeCell ref="E120:G120"/>
    <mergeCell ref="B71:B78"/>
    <mergeCell ref="B14:B18"/>
    <mergeCell ref="B20:B24"/>
    <mergeCell ref="B26:B27"/>
    <mergeCell ref="B29:B32"/>
    <mergeCell ref="B34:B39"/>
    <mergeCell ref="B41:B44"/>
    <mergeCell ref="B46:B51"/>
    <mergeCell ref="B80:B96"/>
    <mergeCell ref="B98:B107"/>
    <mergeCell ref="B110:B117"/>
    <mergeCell ref="E119:G119"/>
  </mergeCells>
  <hyperlinks>
    <hyperlink ref="C20" r:id="rId1" display="11'0&quot; Sport RSS"/>
    <hyperlink ref="C22" r:id="rId2" display="12'6&quot; Sport RSS"/>
    <hyperlink ref="C24" r:id="rId3" display="13'2&quot; Explorer Plus RSS"/>
    <hyperlink ref="C29" r:id="rId4" display="Доска SUP надувная RED PADDLE 2017 10'7&quot; WINDSUP"/>
    <hyperlink ref="C30" r:id="rId5" display="9'4 Snapper"/>
    <hyperlink ref="C31" r:id="rId6" display="9'6 Flow"/>
    <hyperlink ref="C32" r:id="rId7" display="10'8&quot; Activ"/>
    <hyperlink ref="C34" r:id="rId8" display="Доска SUP надувная RED PADDLE 2017 10'6&quot; MAX RACE RSS"/>
    <hyperlink ref="C36" r:id="rId9" display="12'6&quot; Race RSS"/>
    <hyperlink ref="C39" r:id="rId10" display="Доска SUP надувная RED PADDLE 2017 22'0&quot; DRAGON"/>
    <hyperlink ref="C46" r:id="rId11" display="Весло SUP разборное RED PADDLE 2017 GLASS NYLON (3 piece) CamLock"/>
    <hyperlink ref="C59" r:id="rId12" display="Cargo Net"/>
    <hyperlink ref="C61" r:id="rId13" display="Dry Bag"/>
    <hyperlink ref="C63" r:id="rId14" display="Vario Paddle Bag"/>
    <hyperlink ref="C64" r:id="rId15" display="Рюкзак для надувной SUP доски с колесами RED PADDLE 2017 Board Carry Bag"/>
    <hyperlink ref="C68" r:id="rId16" display="Насос для SUP-доски двойной RED PADDLE TITAN PUMP"/>
    <hyperlink ref="C69" r:id="rId17" display="iSUP Electric Pump Adaptor"/>
    <hyperlink ref="C21" r:id="rId18" display="11'3&quot; Sport RSS"/>
    <hyperlink ref="C35" r:id="rId19" display="12'6&quot; Race RSS"/>
    <hyperlink ref="C37" r:id="rId20" display="12'6&quot; Elite RSS"/>
    <hyperlink ref="C38" r:id="rId21" display="14'0&quot; Elite RSS"/>
    <hyperlink ref="C48" r:id="rId22" display="Carbon Nylon Convertible (3 piece) CamLock"/>
    <hyperlink ref="C18" r:id="rId23" display="Доска SUP надувная RED PADDLE 2017 14'0&quot; RIDE XL"/>
    <hyperlink ref="C17" r:id="rId24" display="Доска SUP надувная RED PADDLE 2017 14'0&quot; RIDE L"/>
    <hyperlink ref="C14" r:id="rId25" display="Доска SUP надувная RED PADDLE 2017 9'8&quot; RIDE"/>
    <hyperlink ref="C15" r:id="rId26" display="Доска SUP надувная RED PADDLE 2017 10'6&quot; RIDE"/>
    <hyperlink ref="C16" r:id="rId27" display="Доска SUP надувная RED PADDLE 2017 10'8&quot; RIDE"/>
    <hyperlink ref="C27" r:id="rId28" display="Доска SUP надувная RED PADDLE 2017 10'8&quot; RIDE"/>
    <hyperlink ref="C26" r:id="rId29" display="Доска SUP надувная RED PADDLE 2017 10'7&quot; RIDE"/>
    <hyperlink ref="C23" r:id="rId30" display="12'6&quot; Explorer"/>
    <hyperlink ref="C47" r:id="rId31" display="Весло SUP разборное RED PADDLE 2017 GLASS NYLON (3 piece) LeverLock"/>
    <hyperlink ref="C49" r:id="rId32" display="Весло SUP разборное RED PADDLE 2017 GLASS NYLON (3 piece) CamLock"/>
    <hyperlink ref="C50" r:id="rId33" display="Весло SUP разборное RED PADDLE 2017 CARBON (3 piece) LeverLock"/>
    <hyperlink ref="C51" r:id="rId34" display="Весло SUP разборное RED PADDLE 2017 GLASS NYLON (3 piece) CamLock"/>
    <hyperlink ref="C53" r:id="rId35" display="Весло SUP цельное RED PADDLE 2017 ELCarbon Elite (Fixed)"/>
    <hyperlink ref="C54:C55" r:id="rId36" display="Весло SUP цельное RED PADDLE 2017 ELCarbon Elite (Fixed)"/>
    <hyperlink ref="C62" r:id="rId37" display="3 piece Paddle Bag"/>
    <hyperlink ref="C57" r:id="rId38" display="8' Coiled Leash"/>
    <hyperlink ref="C58" r:id="rId39" display="10' Surf Leash"/>
  </hyperlinks>
  <printOptions/>
  <pageMargins left="0.25" right="0.25" top="0.75" bottom="0.75" header="0.3" footer="0.3"/>
  <pageSetup horizontalDpi="600" verticalDpi="600" orientation="landscape" paperSize="9" scale="53" r:id="rId43"/>
  <drawing r:id="rId42"/>
  <legacy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Simmons</dc:creator>
  <cp:keywords/>
  <dc:description/>
  <cp:lastModifiedBy>1</cp:lastModifiedBy>
  <cp:lastPrinted>2011-09-19T12:14:13Z</cp:lastPrinted>
  <dcterms:created xsi:type="dcterms:W3CDTF">2011-09-05T10:24:42Z</dcterms:created>
  <dcterms:modified xsi:type="dcterms:W3CDTF">2016-11-21T20:56:51Z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